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EMVU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<sst xmlns="http://schemas.openxmlformats.org/spreadsheetml/2006/main" count="125" uniqueCount="72">
  <si>
    <t xml:space="preserve">MP-Nr.:</t>
  </si>
  <si>
    <t xml:space="preserve">Grenzwerte:</t>
  </si>
  <si>
    <t xml:space="preserve">GSM900</t>
  </si>
  <si>
    <t xml:space="preserve">V/m</t>
  </si>
  <si>
    <r>
      <rPr>
        <sz val="8"/>
        <rFont val="Arial"/>
        <family val="2"/>
        <charset val="1"/>
      </rPr>
      <t xml:space="preserve">Freiraumimpedanz Z</t>
    </r>
    <r>
      <rPr>
        <vertAlign val="subscript"/>
        <sz val="8"/>
        <rFont val="Arial"/>
        <family val="2"/>
        <charset val="1"/>
      </rPr>
      <t xml:space="preserve">0</t>
    </r>
    <r>
      <rPr>
        <sz val="8"/>
        <rFont val="Arial"/>
        <family val="2"/>
        <charset val="1"/>
      </rPr>
      <t xml:space="preserve">:</t>
    </r>
  </si>
  <si>
    <t xml:space="preserve">Messort:</t>
  </si>
  <si>
    <t xml:space="preserve">LTE800</t>
  </si>
  <si>
    <t xml:space="preserve">Ω</t>
  </si>
  <si>
    <t xml:space="preserve">LTE900</t>
  </si>
  <si>
    <t xml:space="preserve">Leitung:</t>
  </si>
  <si>
    <t xml:space="preserve">LTE1800</t>
  </si>
  <si>
    <t xml:space="preserve">Datum:</t>
  </si>
  <si>
    <t xml:space="preserve">LTE2600</t>
  </si>
  <si>
    <t xml:space="preserve">Uhrzeit:</t>
  </si>
  <si>
    <t xml:space="preserve">15:00-17:00</t>
  </si>
  <si>
    <t xml:space="preserve">Wetter:</t>
  </si>
  <si>
    <t xml:space="preserve">bewölkt</t>
  </si>
  <si>
    <t xml:space="preserve">Freq. in MHz /</t>
  </si>
  <si>
    <t xml:space="preserve">Betreiber</t>
  </si>
  <si>
    <t xml:space="preserve">ges. GW</t>
  </si>
  <si>
    <t xml:space="preserve">E (gemessen)</t>
  </si>
  <si>
    <t xml:space="preserve">Faktor maximale</t>
  </si>
  <si>
    <r>
      <rPr>
        <b val="true"/>
        <sz val="6"/>
        <rFont val="Arial"/>
        <family val="2"/>
        <charset val="1"/>
      </rPr>
      <t xml:space="preserve">E</t>
    </r>
    <r>
      <rPr>
        <b val="true"/>
        <vertAlign val="subscript"/>
        <sz val="6"/>
        <rFont val="Arial"/>
        <family val="2"/>
        <charset val="1"/>
      </rPr>
      <t xml:space="preserve">max</t>
    </r>
    <r>
      <rPr>
        <b val="true"/>
        <sz val="6"/>
        <rFont val="Arial"/>
        <family val="2"/>
        <charset val="1"/>
      </rPr>
      <t xml:space="preserve"> aktuell</t>
    </r>
  </si>
  <si>
    <r>
      <rPr>
        <b val="true"/>
        <sz val="6"/>
        <rFont val="Arial"/>
        <family val="2"/>
        <charset val="1"/>
      </rPr>
      <t xml:space="preserve">S</t>
    </r>
    <r>
      <rPr>
        <b val="true"/>
        <vertAlign val="subscript"/>
        <sz val="6"/>
        <rFont val="Arial"/>
        <family val="2"/>
        <charset val="1"/>
      </rPr>
      <t xml:space="preserve">max</t>
    </r>
    <r>
      <rPr>
        <b val="true"/>
        <sz val="6"/>
        <rFont val="Arial"/>
        <family val="2"/>
        <charset val="1"/>
      </rPr>
      <t xml:space="preserve"> aktuell</t>
    </r>
  </si>
  <si>
    <t xml:space="preserve">Cell_ID (4G LTE, 5G NR)/</t>
  </si>
  <si>
    <t xml:space="preserve"> in V/m</t>
  </si>
  <si>
    <t xml:space="preserve">in dBµV/m</t>
  </si>
  <si>
    <t xml:space="preserve">Immission (aktuell)</t>
  </si>
  <si>
    <t xml:space="preserve">in V/m</t>
  </si>
  <si>
    <t xml:space="preserve">in % GW</t>
  </si>
  <si>
    <t xml:space="preserve">in mW/m²</t>
  </si>
  <si>
    <t xml:space="preserve">RS# (LTE) bzw. SSS# (NR)</t>
  </si>
  <si>
    <t xml:space="preserve">4G LTE, 5G NR</t>
  </si>
  <si>
    <t xml:space="preserve">816/483/RS0</t>
  </si>
  <si>
    <t xml:space="preserve">Telekom</t>
  </si>
  <si>
    <t xml:space="preserve">816/483/RS1</t>
  </si>
  <si>
    <t xml:space="preserve">954,9/212/RS0</t>
  </si>
  <si>
    <t xml:space="preserve">954,9/212/RS1</t>
  </si>
  <si>
    <t xml:space="preserve">1815/45/RS0</t>
  </si>
  <si>
    <t xml:space="preserve">1815/45/RS1</t>
  </si>
  <si>
    <t xml:space="preserve">1815/45/RS2</t>
  </si>
  <si>
    <t xml:space="preserve">1815/45/RS3</t>
  </si>
  <si>
    <t xml:space="preserve">1829,4/225/RS0</t>
  </si>
  <si>
    <t xml:space="preserve">1829,4/225/RS1</t>
  </si>
  <si>
    <t xml:space="preserve">1829,4/225/RS2</t>
  </si>
  <si>
    <t xml:space="preserve">1829,4/225/RS3</t>
  </si>
  <si>
    <t xml:space="preserve">2160/323/RS0</t>
  </si>
  <si>
    <t xml:space="preserve">2160/323/RS1</t>
  </si>
  <si>
    <t xml:space="preserve">2155,35/198/SSS3</t>
  </si>
  <si>
    <t xml:space="preserve">2155,35/199/SSS3</t>
  </si>
  <si>
    <t xml:space="preserve">Summe:</t>
  </si>
  <si>
    <t xml:space="preserve">GSM</t>
  </si>
  <si>
    <t xml:space="preserve">Gesamt:</t>
  </si>
  <si>
    <t xml:space="preserve">UKW: f [MHz]</t>
  </si>
  <si>
    <t xml:space="preserve">Messwert [dBµV]</t>
  </si>
  <si>
    <t xml:space="preserve">Antenne</t>
  </si>
  <si>
    <t xml:space="preserve">Antennenfaktor [dB 1/m]</t>
  </si>
  <si>
    <t xml:space="preserve">E [dBµV/m]</t>
  </si>
  <si>
    <t xml:space="preserve">E [V/m]</t>
  </si>
  <si>
    <t xml:space="preserve">ges. GW [V/m]</t>
  </si>
  <si>
    <t xml:space="preserve">Grenzwert für</t>
  </si>
  <si>
    <t xml:space="preserve">E [%GW]</t>
  </si>
  <si>
    <t xml:space="preserve">20-200 MHz</t>
  </si>
  <si>
    <t xml:space="preserve">10-400 MHz</t>
  </si>
  <si>
    <t xml:space="preserve">DVB-T: f [MHz]</t>
  </si>
  <si>
    <t xml:space="preserve">0,5-7,5 GHz</t>
  </si>
  <si>
    <t xml:space="preserve">400-2000 MHz (1,375*f^1/2)</t>
  </si>
  <si>
    <t xml:space="preserve">DAB: f [MHz]</t>
  </si>
  <si>
    <t xml:space="preserve">200-500 MHz</t>
  </si>
  <si>
    <t xml:space="preserve">rot:</t>
  </si>
  <si>
    <t xml:space="preserve">Grenzwerte laut Anhang 1b der 26. BImSchV</t>
  </si>
  <si>
    <t xml:space="preserve">Antennenfaktor extrapoliert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</si>
</sst>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0.00"/>
    <numFmt numFmtId="166" formatCode="0"/>
    <numFmt numFmtId="167" formatCode="dd/mm/yyyy"/>
    <numFmt numFmtId="168" formatCode="0.0"/>
    <numFmt numFmtId="169" formatCode="hh:mm:ss"/>
    <numFmt numFmtId="170" formatCode="0.000"/>
    <numFmt numFmtId="171" formatCode="0.00\ %"/>
    <numFmt numFmtId="172" formatCode="0.00\ %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u val="single"/>
      <sz val="8"/>
      <name val="Arial"/>
      <family val="2"/>
      <charset val="1"/>
    </font>
    <font>
      <sz val="8"/>
      <name val="Arial"/>
      <family val="2"/>
      <charset val="1"/>
    </font>
    <font>
      <vertAlign val="subscript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6"/>
      <name val="Arial"/>
      <family val="2"/>
      <charset val="1"/>
    </font>
    <font>
      <b val="true"/>
      <vertAlign val="subscript"/>
      <sz val="6"/>
      <name val="Arial"/>
      <family val="2"/>
      <charset val="1"/>
    </font>
    <font>
      <sz val="10"/>
      <name val="Arial"/>
      <family val="2"/>
      <charset val="1"/>
    </font>
    <font>
      <sz val="8"/>
      <name val="Arial"/>
      <family val="0"/>
      <charset val="1"/>
    </font>
    <font>
      <sz val="8"/>
      <color rgb="FFFF0000"/>
      <name val="Arial"/>
      <family val="0"/>
      <charset val="1"/>
    </font>
    <font>
      <sz val="10"/>
      <color rgb="FFFF0000"/>
      <name val="Arial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99CCFF"/>
        <bgColor rgb="FFCCCCFF"/>
      </patternFill>
    </fill>
    <fill>
      <patternFill patternType="solid">
        <fgColor rgb="FFFFFF00"/>
        <bgColor rgb="FFFFFF00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3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7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7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1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2" fontId="11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IP62"/>
  <sheetViews>
    <sheetView showFormulas="false" showGridLines="true" showRowColHeaders="tru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C8" activeCellId="0" sqref="C8"/>
    </sheetView>
  </sheetViews>
  <sheetFormatPr defaultColWidth="10.7421875" defaultRowHeight="12.8" zeroHeight="false" outlineLevelRow="0" outlineLevelCol="0"/>
  <cols>
    <col collapsed="false" customWidth="true" hidden="false" outlineLevel="0" max="1" min="1" style="0" width="17.83"/>
    <col collapsed="false" customWidth="true" hidden="false" outlineLevel="0" max="2" min="2" style="0" width="8.67"/>
    <col collapsed="false" customWidth="true" hidden="false" outlineLevel="0" max="3" min="3" style="0" width="6.56"/>
    <col collapsed="false" customWidth="true" hidden="false" outlineLevel="0" max="4" min="4" style="1" width="10.49"/>
    <col collapsed="false" customWidth="true" hidden="false" outlineLevel="0" max="5" min="5" style="0" width="13.55"/>
    <col collapsed="false" customWidth="true" hidden="false" outlineLevel="0" max="7" min="7" style="0" width="10.33"/>
    <col collapsed="false" customWidth="true" hidden="false" outlineLevel="0" max="10" min="9" style="0" width="10.33"/>
    <col collapsed="false" customWidth="true" hidden="false" outlineLevel="0" max="11" min="11" style="0" width="11.57"/>
  </cols>
  <sheetData>
    <row r="1" customFormat="false" ht="12.8" hidden="false" customHeight="false" outlineLevel="0" collapsed="false">
      <c r="A1" s="2" t="s">
        <v>0</v>
      </c>
      <c r="B1" s="3"/>
      <c r="E1" s="4"/>
      <c r="F1" s="4"/>
      <c r="G1" s="5" t="s">
        <v>1</v>
      </c>
      <c r="H1" s="5" t="s">
        <v>2</v>
      </c>
      <c r="I1" s="6" t="n">
        <v>41.7</v>
      </c>
      <c r="J1" s="5" t="s">
        <v>3</v>
      </c>
      <c r="K1" s="4"/>
      <c r="L1" s="5" t="s">
        <v>4</v>
      </c>
      <c r="M1" s="4"/>
      <c r="N1" s="5"/>
      <c r="O1" s="4"/>
      <c r="P1" s="5"/>
      <c r="Q1" s="4"/>
      <c r="R1" s="5"/>
      <c r="S1" s="4"/>
      <c r="T1" s="5"/>
      <c r="U1" s="4"/>
      <c r="V1" s="5"/>
      <c r="W1" s="4"/>
      <c r="X1" s="5"/>
      <c r="Y1" s="4"/>
      <c r="Z1" s="5"/>
      <c r="AA1" s="4"/>
      <c r="AB1" s="5"/>
      <c r="AC1" s="4"/>
      <c r="AD1" s="5"/>
      <c r="AE1" s="4"/>
      <c r="AF1" s="5"/>
      <c r="AG1" s="4"/>
      <c r="AH1" s="5"/>
      <c r="AI1" s="4"/>
      <c r="AJ1" s="5"/>
      <c r="AK1" s="4"/>
      <c r="AL1" s="5"/>
      <c r="AM1" s="4"/>
      <c r="AN1" s="5"/>
      <c r="AO1" s="4"/>
      <c r="AP1" s="5"/>
      <c r="AQ1" s="4"/>
      <c r="AR1" s="5"/>
      <c r="AS1" s="4"/>
      <c r="AT1" s="5"/>
      <c r="AU1" s="4"/>
      <c r="AV1" s="5"/>
      <c r="AW1" s="4"/>
      <c r="AX1" s="5"/>
      <c r="AY1" s="4"/>
      <c r="AZ1" s="5"/>
      <c r="BA1" s="4"/>
      <c r="BB1" s="5"/>
      <c r="BC1" s="4"/>
      <c r="BD1" s="5"/>
      <c r="BE1" s="4"/>
      <c r="BF1" s="5"/>
      <c r="BG1" s="4"/>
      <c r="BH1" s="5"/>
      <c r="BI1" s="4"/>
      <c r="BJ1" s="5"/>
      <c r="BK1" s="4"/>
      <c r="BL1" s="5"/>
      <c r="BM1" s="4"/>
      <c r="BN1" s="5"/>
      <c r="BO1" s="4"/>
      <c r="BP1" s="5"/>
      <c r="BQ1" s="4"/>
      <c r="BR1" s="5"/>
      <c r="BS1" s="4"/>
      <c r="BT1" s="5"/>
      <c r="BU1" s="4"/>
      <c r="BV1" s="5"/>
      <c r="BW1" s="4"/>
      <c r="BX1" s="5"/>
      <c r="BY1" s="4"/>
      <c r="BZ1" s="5"/>
      <c r="CA1" s="4"/>
      <c r="CB1" s="5"/>
      <c r="CC1" s="4"/>
      <c r="CD1" s="5"/>
      <c r="CE1" s="4"/>
      <c r="CF1" s="5"/>
      <c r="CG1" s="4"/>
      <c r="CH1" s="5"/>
      <c r="CI1" s="4"/>
      <c r="CJ1" s="5"/>
      <c r="CK1" s="4"/>
      <c r="CL1" s="5"/>
      <c r="CM1" s="4"/>
      <c r="CN1" s="5"/>
      <c r="CO1" s="4"/>
      <c r="CP1" s="5"/>
      <c r="CQ1" s="4"/>
      <c r="CR1" s="5"/>
      <c r="CS1" s="4"/>
      <c r="CT1" s="5"/>
      <c r="CU1" s="4"/>
      <c r="CV1" s="5"/>
      <c r="CW1" s="4"/>
      <c r="CX1" s="5"/>
      <c r="CY1" s="4"/>
      <c r="CZ1" s="5"/>
      <c r="DA1" s="4"/>
      <c r="DB1" s="5"/>
      <c r="DC1" s="4"/>
      <c r="DD1" s="5"/>
      <c r="DE1" s="4"/>
      <c r="DF1" s="5"/>
      <c r="DG1" s="4"/>
      <c r="DH1" s="5"/>
      <c r="DI1" s="4"/>
      <c r="DJ1" s="5"/>
      <c r="DK1" s="4"/>
      <c r="DL1" s="5"/>
      <c r="DM1" s="4"/>
      <c r="DN1" s="5"/>
      <c r="DO1" s="4"/>
      <c r="DP1" s="5"/>
      <c r="DQ1" s="4"/>
      <c r="DR1" s="5"/>
      <c r="DS1" s="4"/>
      <c r="DT1" s="5"/>
      <c r="DU1" s="4"/>
      <c r="DV1" s="5"/>
      <c r="DW1" s="4"/>
      <c r="DX1" s="5"/>
      <c r="DY1" s="4"/>
      <c r="DZ1" s="5"/>
      <c r="EA1" s="4"/>
      <c r="EB1" s="5"/>
      <c r="EC1" s="4"/>
      <c r="ED1" s="5"/>
      <c r="EE1" s="4"/>
      <c r="EF1" s="5"/>
      <c r="EG1" s="4"/>
      <c r="EH1" s="5"/>
      <c r="EI1" s="4"/>
      <c r="EJ1" s="5"/>
      <c r="EK1" s="4"/>
      <c r="EL1" s="5"/>
      <c r="EM1" s="4"/>
      <c r="EN1" s="5"/>
      <c r="EO1" s="4"/>
      <c r="EP1" s="5"/>
      <c r="EQ1" s="4"/>
      <c r="ER1" s="5"/>
      <c r="ES1" s="4"/>
      <c r="ET1" s="5"/>
      <c r="EU1" s="4"/>
      <c r="EV1" s="5"/>
      <c r="EW1" s="4"/>
      <c r="EX1" s="5"/>
      <c r="EY1" s="4"/>
      <c r="EZ1" s="5"/>
      <c r="FA1" s="4"/>
      <c r="FB1" s="5"/>
      <c r="FC1" s="4"/>
      <c r="FD1" s="5"/>
      <c r="FE1" s="4"/>
      <c r="FF1" s="5"/>
      <c r="FG1" s="4"/>
      <c r="FH1" s="5"/>
      <c r="FI1" s="4"/>
      <c r="FJ1" s="5"/>
      <c r="FK1" s="4"/>
      <c r="FL1" s="5"/>
      <c r="FM1" s="4"/>
      <c r="FN1" s="5"/>
      <c r="FO1" s="4"/>
      <c r="FP1" s="5"/>
      <c r="FQ1" s="4"/>
      <c r="FR1" s="5"/>
      <c r="FS1" s="4"/>
      <c r="FT1" s="5"/>
      <c r="FU1" s="4"/>
      <c r="FV1" s="5"/>
      <c r="FW1" s="4"/>
      <c r="FX1" s="5"/>
      <c r="FY1" s="4"/>
      <c r="FZ1" s="5"/>
      <c r="GA1" s="4"/>
      <c r="GB1" s="5"/>
      <c r="GC1" s="4"/>
      <c r="GD1" s="5"/>
      <c r="GE1" s="4"/>
      <c r="GF1" s="5"/>
      <c r="GG1" s="4"/>
      <c r="GH1" s="5"/>
      <c r="GI1" s="4"/>
      <c r="GJ1" s="5"/>
      <c r="GK1" s="4"/>
      <c r="GL1" s="5"/>
      <c r="GM1" s="4"/>
      <c r="GN1" s="5"/>
      <c r="GO1" s="4"/>
      <c r="GP1" s="5"/>
      <c r="GQ1" s="4"/>
      <c r="GR1" s="5"/>
      <c r="GS1" s="4"/>
      <c r="GT1" s="5"/>
      <c r="GU1" s="4"/>
      <c r="GV1" s="5"/>
      <c r="GW1" s="4"/>
      <c r="GX1" s="5"/>
      <c r="GY1" s="4"/>
      <c r="GZ1" s="5"/>
      <c r="HA1" s="4"/>
      <c r="HB1" s="5"/>
      <c r="HC1" s="4"/>
      <c r="HD1" s="5"/>
      <c r="HE1" s="4"/>
      <c r="HF1" s="5"/>
      <c r="HG1" s="4"/>
      <c r="HH1" s="5"/>
      <c r="HI1" s="4"/>
      <c r="HJ1" s="5"/>
      <c r="HK1" s="4"/>
      <c r="HL1" s="5"/>
      <c r="HM1" s="4"/>
      <c r="HN1" s="5"/>
      <c r="HO1" s="4"/>
      <c r="HP1" s="5"/>
      <c r="HQ1" s="4"/>
      <c r="HR1" s="5"/>
      <c r="HS1" s="4"/>
      <c r="HT1" s="5"/>
      <c r="HU1" s="4"/>
      <c r="HV1" s="5"/>
      <c r="HW1" s="4"/>
      <c r="HX1" s="5"/>
      <c r="HY1" s="4"/>
      <c r="HZ1" s="5"/>
      <c r="IA1" s="4"/>
      <c r="IB1" s="5"/>
      <c r="IC1" s="4"/>
      <c r="ID1" s="5"/>
      <c r="IE1" s="4"/>
      <c r="IF1" s="5"/>
      <c r="IG1" s="4"/>
      <c r="IH1" s="5"/>
      <c r="II1" s="4"/>
      <c r="IJ1" s="5"/>
      <c r="IK1" s="4"/>
      <c r="IL1" s="5"/>
      <c r="IM1" s="4"/>
      <c r="IN1" s="5"/>
      <c r="IO1" s="4"/>
      <c r="IP1" s="5"/>
    </row>
    <row r="2" customFormat="false" ht="12.8" hidden="false" customHeight="false" outlineLevel="0" collapsed="false">
      <c r="A2" s="4" t="s">
        <v>5</v>
      </c>
      <c r="B2" s="7"/>
      <c r="D2" s="8"/>
      <c r="E2" s="4"/>
      <c r="F2" s="4"/>
      <c r="G2" s="5"/>
      <c r="H2" s="5" t="s">
        <v>6</v>
      </c>
      <c r="I2" s="6" t="n">
        <v>38.6</v>
      </c>
      <c r="J2" s="5" t="s">
        <v>3</v>
      </c>
      <c r="K2" s="4"/>
      <c r="L2" s="9" t="n">
        <v>376.730313667</v>
      </c>
      <c r="M2" s="10" t="s">
        <v>7</v>
      </c>
      <c r="N2" s="5"/>
      <c r="O2" s="4"/>
      <c r="P2" s="5"/>
      <c r="Q2" s="4"/>
      <c r="R2" s="5"/>
      <c r="S2" s="4"/>
      <c r="T2" s="5"/>
      <c r="U2" s="4"/>
      <c r="V2" s="5"/>
      <c r="W2" s="4"/>
      <c r="X2" s="5"/>
      <c r="Y2" s="4"/>
      <c r="Z2" s="5"/>
      <c r="AA2" s="4"/>
      <c r="AB2" s="5"/>
      <c r="AC2" s="4"/>
      <c r="AD2" s="5"/>
      <c r="AE2" s="4"/>
      <c r="AF2" s="5"/>
      <c r="AG2" s="4"/>
      <c r="AH2" s="5"/>
      <c r="AI2" s="4"/>
      <c r="AJ2" s="5"/>
      <c r="AK2" s="4"/>
      <c r="AL2" s="5"/>
      <c r="AM2" s="4"/>
      <c r="AN2" s="5"/>
      <c r="AO2" s="4"/>
      <c r="AP2" s="5"/>
      <c r="AQ2" s="4"/>
      <c r="AR2" s="5"/>
      <c r="AS2" s="4"/>
      <c r="AT2" s="5"/>
      <c r="AU2" s="4"/>
      <c r="AV2" s="5"/>
      <c r="AW2" s="4"/>
      <c r="AX2" s="5"/>
      <c r="AY2" s="4"/>
      <c r="AZ2" s="5"/>
      <c r="BA2" s="4"/>
      <c r="BB2" s="5"/>
      <c r="BC2" s="4"/>
      <c r="BD2" s="5"/>
      <c r="BE2" s="4"/>
      <c r="BF2" s="5"/>
      <c r="BG2" s="4"/>
      <c r="BH2" s="5"/>
      <c r="BI2" s="4"/>
      <c r="BJ2" s="5"/>
      <c r="BK2" s="4"/>
      <c r="BL2" s="5"/>
      <c r="BM2" s="4"/>
      <c r="BN2" s="5"/>
      <c r="BO2" s="4"/>
      <c r="BP2" s="5"/>
      <c r="BQ2" s="4"/>
      <c r="BR2" s="5"/>
      <c r="BS2" s="4"/>
      <c r="BT2" s="5"/>
      <c r="BU2" s="4"/>
      <c r="BV2" s="5"/>
      <c r="BW2" s="4"/>
      <c r="BX2" s="5"/>
      <c r="BY2" s="4"/>
      <c r="BZ2" s="5"/>
      <c r="CA2" s="4"/>
      <c r="CB2" s="5"/>
      <c r="CC2" s="4"/>
      <c r="CD2" s="5"/>
      <c r="CE2" s="4"/>
      <c r="CF2" s="5"/>
      <c r="CG2" s="4"/>
      <c r="CH2" s="5"/>
      <c r="CI2" s="4"/>
      <c r="CJ2" s="5"/>
      <c r="CK2" s="4"/>
      <c r="CL2" s="5"/>
      <c r="CM2" s="4"/>
      <c r="CN2" s="5"/>
      <c r="CO2" s="4"/>
      <c r="CP2" s="5"/>
      <c r="CQ2" s="4"/>
      <c r="CR2" s="5"/>
      <c r="CS2" s="4"/>
      <c r="CT2" s="5"/>
      <c r="CU2" s="4"/>
      <c r="CV2" s="5"/>
      <c r="CW2" s="4"/>
      <c r="CX2" s="5"/>
      <c r="CY2" s="4"/>
      <c r="CZ2" s="5"/>
      <c r="DA2" s="4"/>
      <c r="DB2" s="5"/>
      <c r="DC2" s="4"/>
      <c r="DD2" s="5"/>
      <c r="DE2" s="4"/>
      <c r="DF2" s="5"/>
      <c r="DG2" s="4"/>
      <c r="DH2" s="5"/>
      <c r="DI2" s="4"/>
      <c r="DJ2" s="5"/>
      <c r="DK2" s="4"/>
      <c r="DL2" s="5"/>
      <c r="DM2" s="4"/>
      <c r="DN2" s="5"/>
      <c r="DO2" s="4"/>
      <c r="DP2" s="5"/>
      <c r="DQ2" s="4"/>
      <c r="DR2" s="5"/>
      <c r="DS2" s="4"/>
      <c r="DT2" s="5"/>
      <c r="DU2" s="4"/>
      <c r="DV2" s="5"/>
      <c r="DW2" s="4"/>
      <c r="DX2" s="5"/>
      <c r="DY2" s="4"/>
      <c r="DZ2" s="5"/>
      <c r="EA2" s="4"/>
      <c r="EB2" s="5"/>
      <c r="EC2" s="4"/>
      <c r="ED2" s="5"/>
      <c r="EE2" s="4"/>
      <c r="EF2" s="5"/>
      <c r="EG2" s="4"/>
      <c r="EH2" s="5"/>
      <c r="EI2" s="4"/>
      <c r="EJ2" s="5"/>
      <c r="EK2" s="4"/>
      <c r="EL2" s="5"/>
      <c r="EM2" s="4"/>
      <c r="EN2" s="5"/>
      <c r="EO2" s="4"/>
      <c r="EP2" s="5"/>
      <c r="EQ2" s="4"/>
      <c r="ER2" s="5"/>
      <c r="ES2" s="4"/>
      <c r="ET2" s="5"/>
      <c r="EU2" s="4"/>
      <c r="EV2" s="5"/>
      <c r="EW2" s="4"/>
      <c r="EX2" s="5"/>
      <c r="EY2" s="4"/>
      <c r="EZ2" s="5"/>
      <c r="FA2" s="4"/>
      <c r="FB2" s="5"/>
      <c r="FC2" s="4"/>
      <c r="FD2" s="5"/>
      <c r="FE2" s="4"/>
      <c r="FF2" s="5"/>
      <c r="FG2" s="4"/>
      <c r="FH2" s="5"/>
      <c r="FI2" s="4"/>
      <c r="FJ2" s="5"/>
      <c r="FK2" s="4"/>
      <c r="FL2" s="5"/>
      <c r="FM2" s="4"/>
      <c r="FN2" s="5"/>
      <c r="FO2" s="4"/>
      <c r="FP2" s="5"/>
      <c r="FQ2" s="4"/>
      <c r="FR2" s="5"/>
      <c r="FS2" s="4"/>
      <c r="FT2" s="5"/>
      <c r="FU2" s="4"/>
      <c r="FV2" s="5"/>
      <c r="FW2" s="4"/>
      <c r="FX2" s="5"/>
      <c r="FY2" s="4"/>
      <c r="FZ2" s="5"/>
      <c r="GA2" s="4"/>
      <c r="GB2" s="5"/>
      <c r="GC2" s="4"/>
      <c r="GD2" s="5"/>
      <c r="GE2" s="4"/>
      <c r="GF2" s="5"/>
      <c r="GG2" s="4"/>
      <c r="GH2" s="5"/>
      <c r="GI2" s="4"/>
      <c r="GJ2" s="5"/>
      <c r="GK2" s="4"/>
      <c r="GL2" s="5"/>
      <c r="GM2" s="4"/>
      <c r="GN2" s="5"/>
      <c r="GO2" s="4"/>
      <c r="GP2" s="5"/>
      <c r="GQ2" s="4"/>
      <c r="GR2" s="5"/>
      <c r="GS2" s="4"/>
      <c r="GT2" s="5"/>
      <c r="GU2" s="4"/>
      <c r="GV2" s="5"/>
      <c r="GW2" s="4"/>
      <c r="GX2" s="5"/>
      <c r="GY2" s="4"/>
      <c r="GZ2" s="5"/>
      <c r="HA2" s="4"/>
      <c r="HB2" s="5"/>
      <c r="HC2" s="4"/>
      <c r="HD2" s="5"/>
      <c r="HE2" s="4"/>
      <c r="HF2" s="5"/>
      <c r="HG2" s="4"/>
      <c r="HH2" s="5"/>
      <c r="HI2" s="4"/>
      <c r="HJ2" s="5"/>
      <c r="HK2" s="4"/>
      <c r="HL2" s="5"/>
      <c r="HM2" s="4"/>
      <c r="HN2" s="5"/>
      <c r="HO2" s="4"/>
      <c r="HP2" s="5"/>
      <c r="HQ2" s="4"/>
      <c r="HR2" s="5"/>
      <c r="HS2" s="4"/>
      <c r="HT2" s="5"/>
      <c r="HU2" s="4"/>
      <c r="HV2" s="5"/>
      <c r="HW2" s="4"/>
      <c r="HX2" s="5"/>
      <c r="HY2" s="4"/>
      <c r="HZ2" s="5"/>
      <c r="IA2" s="4"/>
      <c r="IB2" s="5"/>
      <c r="IC2" s="4"/>
      <c r="ID2" s="5"/>
      <c r="IE2" s="4"/>
      <c r="IF2" s="5"/>
      <c r="IG2" s="4"/>
      <c r="IH2" s="5"/>
      <c r="II2" s="4"/>
      <c r="IJ2" s="5"/>
      <c r="IK2" s="4"/>
      <c r="IL2" s="5"/>
      <c r="IM2" s="4"/>
      <c r="IN2" s="5"/>
      <c r="IO2" s="4"/>
      <c r="IP2" s="5"/>
    </row>
    <row r="3" customFormat="false" ht="12.8" hidden="false" customHeight="false" outlineLevel="0" collapsed="false">
      <c r="A3" s="4"/>
      <c r="B3" s="7"/>
      <c r="D3" s="8"/>
      <c r="E3" s="4"/>
      <c r="F3" s="4"/>
      <c r="G3" s="5"/>
      <c r="H3" s="5" t="s">
        <v>8</v>
      </c>
      <c r="I3" s="6" t="n">
        <v>41.7</v>
      </c>
      <c r="J3" s="5" t="s">
        <v>3</v>
      </c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4"/>
      <c r="AB3" s="5"/>
      <c r="AC3" s="4"/>
      <c r="AD3" s="5"/>
      <c r="AE3" s="4"/>
      <c r="AF3" s="5"/>
      <c r="AG3" s="4"/>
      <c r="AH3" s="5"/>
      <c r="AI3" s="4"/>
      <c r="AJ3" s="5"/>
      <c r="AK3" s="4"/>
      <c r="AL3" s="5"/>
      <c r="AM3" s="4"/>
      <c r="AN3" s="5"/>
      <c r="AO3" s="4"/>
      <c r="AP3" s="5"/>
      <c r="AQ3" s="4"/>
      <c r="AR3" s="5"/>
      <c r="AS3" s="4"/>
      <c r="AT3" s="5"/>
      <c r="AU3" s="4"/>
      <c r="AV3" s="5"/>
      <c r="AW3" s="4"/>
      <c r="AX3" s="5"/>
      <c r="AY3" s="4"/>
      <c r="AZ3" s="5"/>
      <c r="BA3" s="4"/>
      <c r="BB3" s="5"/>
      <c r="BC3" s="4"/>
      <c r="BD3" s="5"/>
      <c r="BE3" s="4"/>
      <c r="BF3" s="5"/>
      <c r="BG3" s="4"/>
      <c r="BH3" s="5"/>
      <c r="BI3" s="4"/>
      <c r="BJ3" s="5"/>
      <c r="BK3" s="4"/>
      <c r="BL3" s="5"/>
      <c r="BM3" s="4"/>
      <c r="BN3" s="5"/>
      <c r="BO3" s="4"/>
      <c r="BP3" s="5"/>
      <c r="BQ3" s="4"/>
      <c r="BR3" s="5"/>
      <c r="BS3" s="4"/>
      <c r="BT3" s="5"/>
      <c r="BU3" s="4"/>
      <c r="BV3" s="5"/>
      <c r="BW3" s="4"/>
      <c r="BX3" s="5"/>
      <c r="BY3" s="4"/>
      <c r="BZ3" s="5"/>
      <c r="CA3" s="4"/>
      <c r="CB3" s="5"/>
      <c r="CC3" s="4"/>
      <c r="CD3" s="5"/>
      <c r="CE3" s="4"/>
      <c r="CF3" s="5"/>
      <c r="CG3" s="4"/>
      <c r="CH3" s="5"/>
      <c r="CI3" s="4"/>
      <c r="CJ3" s="5"/>
      <c r="CK3" s="4"/>
      <c r="CL3" s="5"/>
      <c r="CM3" s="4"/>
      <c r="CN3" s="5"/>
      <c r="CO3" s="4"/>
      <c r="CP3" s="5"/>
      <c r="CQ3" s="4"/>
      <c r="CR3" s="5"/>
      <c r="CS3" s="4"/>
      <c r="CT3" s="5"/>
      <c r="CU3" s="4"/>
      <c r="CV3" s="5"/>
      <c r="CW3" s="4"/>
      <c r="CX3" s="5"/>
      <c r="CY3" s="4"/>
      <c r="CZ3" s="5"/>
      <c r="DA3" s="4"/>
      <c r="DB3" s="5"/>
      <c r="DC3" s="4"/>
      <c r="DD3" s="5"/>
      <c r="DE3" s="4"/>
      <c r="DF3" s="5"/>
      <c r="DG3" s="4"/>
      <c r="DH3" s="5"/>
      <c r="DI3" s="4"/>
      <c r="DJ3" s="5"/>
      <c r="DK3" s="4"/>
      <c r="DL3" s="5"/>
      <c r="DM3" s="4"/>
      <c r="DN3" s="5"/>
      <c r="DO3" s="4"/>
      <c r="DP3" s="5"/>
      <c r="DQ3" s="4"/>
      <c r="DR3" s="5"/>
      <c r="DS3" s="4"/>
      <c r="DT3" s="5"/>
      <c r="DU3" s="4"/>
      <c r="DV3" s="5"/>
      <c r="DW3" s="4"/>
      <c r="DX3" s="5"/>
      <c r="DY3" s="4"/>
      <c r="DZ3" s="5"/>
      <c r="EA3" s="4"/>
      <c r="EB3" s="5"/>
      <c r="EC3" s="4"/>
      <c r="ED3" s="5"/>
      <c r="EE3" s="4"/>
      <c r="EF3" s="5"/>
      <c r="EG3" s="4"/>
      <c r="EH3" s="5"/>
      <c r="EI3" s="4"/>
      <c r="EJ3" s="5"/>
      <c r="EK3" s="4"/>
      <c r="EL3" s="5"/>
      <c r="EM3" s="4"/>
      <c r="EN3" s="5"/>
      <c r="EO3" s="4"/>
      <c r="EP3" s="5"/>
      <c r="EQ3" s="4"/>
      <c r="ER3" s="5"/>
      <c r="ES3" s="4"/>
      <c r="ET3" s="5"/>
      <c r="EU3" s="4"/>
      <c r="EV3" s="5"/>
      <c r="EW3" s="4"/>
      <c r="EX3" s="5"/>
      <c r="EY3" s="4"/>
      <c r="EZ3" s="5"/>
      <c r="FA3" s="4"/>
      <c r="FB3" s="5"/>
      <c r="FC3" s="4"/>
      <c r="FD3" s="5"/>
      <c r="FE3" s="4"/>
      <c r="FF3" s="5"/>
      <c r="FG3" s="4"/>
      <c r="FH3" s="5"/>
      <c r="FI3" s="4"/>
      <c r="FJ3" s="5"/>
      <c r="FK3" s="4"/>
      <c r="FL3" s="5"/>
      <c r="FM3" s="4"/>
      <c r="FN3" s="5"/>
      <c r="FO3" s="4"/>
      <c r="FP3" s="5"/>
      <c r="FQ3" s="4"/>
      <c r="FR3" s="5"/>
      <c r="FS3" s="4"/>
      <c r="FT3" s="5"/>
      <c r="FU3" s="4"/>
      <c r="FV3" s="5"/>
      <c r="FW3" s="4"/>
      <c r="FX3" s="5"/>
      <c r="FY3" s="4"/>
      <c r="FZ3" s="5"/>
      <c r="GA3" s="4"/>
      <c r="GB3" s="5"/>
      <c r="GC3" s="4"/>
      <c r="GD3" s="5"/>
      <c r="GE3" s="4"/>
      <c r="GF3" s="5"/>
      <c r="GG3" s="4"/>
      <c r="GH3" s="5"/>
      <c r="GI3" s="4"/>
      <c r="GJ3" s="5"/>
      <c r="GK3" s="4"/>
      <c r="GL3" s="5"/>
      <c r="GM3" s="4"/>
      <c r="GN3" s="5"/>
      <c r="GO3" s="4"/>
      <c r="GP3" s="5"/>
      <c r="GQ3" s="4"/>
      <c r="GR3" s="5"/>
      <c r="GS3" s="4"/>
      <c r="GT3" s="5"/>
      <c r="GU3" s="4"/>
      <c r="GV3" s="5"/>
      <c r="GW3" s="4"/>
      <c r="GX3" s="5"/>
      <c r="GY3" s="4"/>
      <c r="GZ3" s="5"/>
      <c r="HA3" s="4"/>
      <c r="HB3" s="5"/>
      <c r="HC3" s="4"/>
      <c r="HD3" s="5"/>
      <c r="HE3" s="4"/>
      <c r="HF3" s="5"/>
      <c r="HG3" s="4"/>
      <c r="HH3" s="5"/>
      <c r="HI3" s="4"/>
      <c r="HJ3" s="5"/>
      <c r="HK3" s="4"/>
      <c r="HL3" s="5"/>
      <c r="HM3" s="4"/>
      <c r="HN3" s="5"/>
      <c r="HO3" s="4"/>
      <c r="HP3" s="5"/>
      <c r="HQ3" s="4"/>
      <c r="HR3" s="5"/>
      <c r="HS3" s="4"/>
      <c r="HT3" s="5"/>
      <c r="HU3" s="4"/>
      <c r="HV3" s="5"/>
      <c r="HW3" s="4"/>
      <c r="HX3" s="5"/>
      <c r="HY3" s="4"/>
      <c r="HZ3" s="5"/>
      <c r="IA3" s="4"/>
      <c r="IB3" s="5"/>
      <c r="IC3" s="4"/>
      <c r="ID3" s="5"/>
      <c r="IE3" s="4"/>
      <c r="IF3" s="5"/>
      <c r="IG3" s="4"/>
      <c r="IH3" s="5"/>
      <c r="II3" s="4"/>
      <c r="IJ3" s="5"/>
      <c r="IK3" s="4"/>
      <c r="IL3" s="5"/>
      <c r="IM3" s="4"/>
      <c r="IN3" s="5"/>
      <c r="IO3" s="4"/>
      <c r="IP3" s="5"/>
    </row>
    <row r="4" customFormat="false" ht="12.8" hidden="false" customHeight="false" outlineLevel="0" collapsed="false">
      <c r="A4" s="11" t="s">
        <v>9</v>
      </c>
      <c r="B4" s="7"/>
      <c r="D4" s="12"/>
      <c r="E4" s="4"/>
      <c r="F4" s="4"/>
      <c r="G4" s="5"/>
      <c r="H4" s="5" t="s">
        <v>10</v>
      </c>
      <c r="I4" s="6" t="n">
        <v>58.4</v>
      </c>
      <c r="J4" s="5" t="s">
        <v>3</v>
      </c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4"/>
      <c r="AB4" s="5"/>
      <c r="AC4" s="4"/>
      <c r="AD4" s="5"/>
      <c r="AE4" s="4"/>
      <c r="AF4" s="5"/>
      <c r="AG4" s="4"/>
      <c r="AH4" s="5"/>
      <c r="AI4" s="4"/>
      <c r="AJ4" s="5"/>
      <c r="AK4" s="4"/>
      <c r="AL4" s="5"/>
      <c r="AM4" s="4"/>
      <c r="AN4" s="5"/>
      <c r="AO4" s="4"/>
      <c r="AP4" s="5"/>
      <c r="AQ4" s="4"/>
      <c r="AR4" s="5"/>
      <c r="AS4" s="4"/>
      <c r="AT4" s="5"/>
      <c r="AU4" s="4"/>
      <c r="AV4" s="5"/>
      <c r="AW4" s="4"/>
      <c r="AX4" s="5"/>
      <c r="AY4" s="4"/>
      <c r="AZ4" s="5"/>
      <c r="BA4" s="4"/>
      <c r="BB4" s="5"/>
      <c r="BC4" s="4"/>
      <c r="BD4" s="5"/>
      <c r="BE4" s="4"/>
      <c r="BF4" s="5"/>
      <c r="BG4" s="4"/>
      <c r="BH4" s="5"/>
      <c r="BI4" s="4"/>
      <c r="BJ4" s="5"/>
      <c r="BK4" s="4"/>
      <c r="BL4" s="5"/>
      <c r="BM4" s="4"/>
      <c r="BN4" s="5"/>
      <c r="BO4" s="4"/>
      <c r="BP4" s="5"/>
      <c r="BQ4" s="4"/>
      <c r="BR4" s="5"/>
      <c r="BS4" s="4"/>
      <c r="BT4" s="5"/>
      <c r="BU4" s="4"/>
      <c r="BV4" s="5"/>
      <c r="BW4" s="4"/>
      <c r="BX4" s="5"/>
      <c r="BY4" s="4"/>
      <c r="BZ4" s="5"/>
      <c r="CA4" s="4"/>
      <c r="CB4" s="5"/>
      <c r="CC4" s="4"/>
      <c r="CD4" s="5"/>
      <c r="CE4" s="4"/>
      <c r="CF4" s="5"/>
      <c r="CG4" s="4"/>
      <c r="CH4" s="5"/>
      <c r="CI4" s="4"/>
      <c r="CJ4" s="5"/>
      <c r="CK4" s="4"/>
      <c r="CL4" s="5"/>
      <c r="CM4" s="4"/>
      <c r="CN4" s="5"/>
      <c r="CO4" s="4"/>
      <c r="CP4" s="5"/>
      <c r="CQ4" s="4"/>
      <c r="CR4" s="5"/>
      <c r="CS4" s="4"/>
      <c r="CT4" s="5"/>
      <c r="CU4" s="4"/>
      <c r="CV4" s="5"/>
      <c r="CW4" s="4"/>
      <c r="CX4" s="5"/>
      <c r="CY4" s="4"/>
      <c r="CZ4" s="5"/>
      <c r="DA4" s="4"/>
      <c r="DB4" s="5"/>
      <c r="DC4" s="4"/>
      <c r="DD4" s="5"/>
      <c r="DE4" s="4"/>
      <c r="DF4" s="5"/>
      <c r="DG4" s="4"/>
      <c r="DH4" s="5"/>
      <c r="DI4" s="4"/>
      <c r="DJ4" s="5"/>
      <c r="DK4" s="4"/>
      <c r="DL4" s="5"/>
      <c r="DM4" s="4"/>
      <c r="DN4" s="5"/>
      <c r="DO4" s="4"/>
      <c r="DP4" s="5"/>
      <c r="DQ4" s="4"/>
      <c r="DR4" s="5"/>
      <c r="DS4" s="4"/>
      <c r="DT4" s="5"/>
      <c r="DU4" s="4"/>
      <c r="DV4" s="5"/>
      <c r="DW4" s="4"/>
      <c r="DX4" s="5"/>
      <c r="DY4" s="4"/>
      <c r="DZ4" s="5"/>
      <c r="EA4" s="4"/>
      <c r="EB4" s="5"/>
      <c r="EC4" s="4"/>
      <c r="ED4" s="5"/>
      <c r="EE4" s="4"/>
      <c r="EF4" s="5"/>
      <c r="EG4" s="4"/>
      <c r="EH4" s="5"/>
      <c r="EI4" s="4"/>
      <c r="EJ4" s="5"/>
      <c r="EK4" s="4"/>
      <c r="EL4" s="5"/>
      <c r="EM4" s="4"/>
      <c r="EN4" s="5"/>
      <c r="EO4" s="4"/>
      <c r="EP4" s="5"/>
      <c r="EQ4" s="4"/>
      <c r="ER4" s="5"/>
      <c r="ES4" s="4"/>
      <c r="ET4" s="5"/>
      <c r="EU4" s="4"/>
      <c r="EV4" s="5"/>
      <c r="EW4" s="4"/>
      <c r="EX4" s="5"/>
      <c r="EY4" s="4"/>
      <c r="EZ4" s="5"/>
      <c r="FA4" s="4"/>
      <c r="FB4" s="5"/>
      <c r="FC4" s="4"/>
      <c r="FD4" s="5"/>
      <c r="FE4" s="4"/>
      <c r="FF4" s="5"/>
      <c r="FG4" s="4"/>
      <c r="FH4" s="5"/>
      <c r="FI4" s="4"/>
      <c r="FJ4" s="5"/>
      <c r="FK4" s="4"/>
      <c r="FL4" s="5"/>
      <c r="FM4" s="4"/>
      <c r="FN4" s="5"/>
      <c r="FO4" s="4"/>
      <c r="FP4" s="5"/>
      <c r="FQ4" s="4"/>
      <c r="FR4" s="5"/>
      <c r="FS4" s="4"/>
      <c r="FT4" s="5"/>
      <c r="FU4" s="4"/>
      <c r="FV4" s="5"/>
      <c r="FW4" s="4"/>
      <c r="FX4" s="5"/>
      <c r="FY4" s="4"/>
      <c r="FZ4" s="5"/>
      <c r="GA4" s="4"/>
      <c r="GB4" s="5"/>
      <c r="GC4" s="4"/>
      <c r="GD4" s="5"/>
      <c r="GE4" s="4"/>
      <c r="GF4" s="5"/>
      <c r="GG4" s="4"/>
      <c r="GH4" s="5"/>
      <c r="GI4" s="4"/>
      <c r="GJ4" s="5"/>
      <c r="GK4" s="4"/>
      <c r="GL4" s="5"/>
      <c r="GM4" s="4"/>
      <c r="GN4" s="5"/>
      <c r="GO4" s="4"/>
      <c r="GP4" s="5"/>
      <c r="GQ4" s="4"/>
      <c r="GR4" s="5"/>
      <c r="GS4" s="4"/>
      <c r="GT4" s="5"/>
      <c r="GU4" s="4"/>
      <c r="GV4" s="5"/>
      <c r="GW4" s="4"/>
      <c r="GX4" s="5"/>
      <c r="GY4" s="4"/>
      <c r="GZ4" s="5"/>
      <c r="HA4" s="4"/>
      <c r="HB4" s="5"/>
      <c r="HC4" s="4"/>
      <c r="HD4" s="5"/>
      <c r="HE4" s="4"/>
      <c r="HF4" s="5"/>
      <c r="HG4" s="4"/>
      <c r="HH4" s="5"/>
      <c r="HI4" s="4"/>
      <c r="HJ4" s="5"/>
      <c r="HK4" s="4"/>
      <c r="HL4" s="5"/>
      <c r="HM4" s="4"/>
      <c r="HN4" s="5"/>
      <c r="HO4" s="4"/>
      <c r="HP4" s="5"/>
      <c r="HQ4" s="4"/>
      <c r="HR4" s="5"/>
      <c r="HS4" s="4"/>
      <c r="HT4" s="5"/>
      <c r="HU4" s="4"/>
      <c r="HV4" s="5"/>
      <c r="HW4" s="4"/>
      <c r="HX4" s="5"/>
      <c r="HY4" s="4"/>
      <c r="HZ4" s="5"/>
      <c r="IA4" s="4"/>
      <c r="IB4" s="5"/>
      <c r="IC4" s="4"/>
      <c r="ID4" s="5"/>
      <c r="IE4" s="4"/>
      <c r="IF4" s="5"/>
      <c r="IG4" s="4"/>
      <c r="IH4" s="5"/>
      <c r="II4" s="4"/>
      <c r="IJ4" s="5"/>
      <c r="IK4" s="4"/>
      <c r="IL4" s="5"/>
      <c r="IM4" s="4"/>
      <c r="IN4" s="5"/>
      <c r="IO4" s="4"/>
      <c r="IP4" s="5"/>
    </row>
    <row r="5" customFormat="false" ht="12.8" hidden="false" customHeight="false" outlineLevel="0" collapsed="false">
      <c r="A5" s="4" t="s">
        <v>11</v>
      </c>
      <c r="B5" s="5" t="n">
        <v>44753</v>
      </c>
      <c r="E5" s="4"/>
      <c r="F5" s="4"/>
      <c r="G5" s="5"/>
      <c r="H5" s="5" t="s">
        <v>12</v>
      </c>
      <c r="I5" s="6" t="n">
        <v>61</v>
      </c>
      <c r="J5" s="5" t="s">
        <v>3</v>
      </c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4"/>
      <c r="AB5" s="5"/>
      <c r="AC5" s="4"/>
      <c r="AD5" s="5"/>
      <c r="AE5" s="4"/>
      <c r="AF5" s="5"/>
      <c r="AG5" s="4"/>
      <c r="AH5" s="5"/>
      <c r="AI5" s="4"/>
      <c r="AJ5" s="5"/>
      <c r="AK5" s="4"/>
      <c r="AL5" s="5"/>
      <c r="AM5" s="4"/>
      <c r="AN5" s="5"/>
      <c r="AO5" s="4"/>
      <c r="AP5" s="5"/>
      <c r="AQ5" s="4"/>
      <c r="AR5" s="5"/>
      <c r="AS5" s="4"/>
      <c r="AT5" s="5"/>
      <c r="AU5" s="4"/>
      <c r="AV5" s="5"/>
      <c r="AW5" s="4"/>
      <c r="AX5" s="5"/>
      <c r="AY5" s="4"/>
      <c r="AZ5" s="5"/>
      <c r="BA5" s="4"/>
      <c r="BB5" s="5"/>
      <c r="BC5" s="4"/>
      <c r="BD5" s="5"/>
      <c r="BE5" s="4"/>
      <c r="BF5" s="5"/>
      <c r="BG5" s="4"/>
      <c r="BH5" s="5"/>
      <c r="BI5" s="4"/>
      <c r="BJ5" s="5"/>
      <c r="BK5" s="4"/>
      <c r="BL5" s="5"/>
      <c r="BM5" s="4"/>
      <c r="BN5" s="5"/>
      <c r="BO5" s="4"/>
      <c r="BP5" s="5"/>
      <c r="BQ5" s="4"/>
      <c r="BR5" s="5"/>
      <c r="BS5" s="4"/>
      <c r="BT5" s="5"/>
      <c r="BU5" s="4"/>
      <c r="BV5" s="5"/>
      <c r="BW5" s="4"/>
      <c r="BX5" s="5"/>
      <c r="BY5" s="4"/>
      <c r="BZ5" s="5"/>
      <c r="CA5" s="4"/>
      <c r="CB5" s="5"/>
      <c r="CC5" s="4"/>
      <c r="CD5" s="5"/>
      <c r="CE5" s="4"/>
      <c r="CF5" s="5"/>
      <c r="CG5" s="4"/>
      <c r="CH5" s="5"/>
      <c r="CI5" s="4"/>
      <c r="CJ5" s="5"/>
      <c r="CK5" s="4"/>
      <c r="CL5" s="5"/>
      <c r="CM5" s="4"/>
      <c r="CN5" s="5"/>
      <c r="CO5" s="4"/>
      <c r="CP5" s="5"/>
      <c r="CQ5" s="4"/>
      <c r="CR5" s="5"/>
      <c r="CS5" s="4"/>
      <c r="CT5" s="5"/>
      <c r="CU5" s="4"/>
      <c r="CV5" s="5"/>
      <c r="CW5" s="4"/>
      <c r="CX5" s="5"/>
      <c r="CY5" s="4"/>
      <c r="CZ5" s="5"/>
      <c r="DA5" s="4"/>
      <c r="DB5" s="5"/>
      <c r="DC5" s="4"/>
      <c r="DD5" s="5"/>
      <c r="DE5" s="4"/>
      <c r="DF5" s="5"/>
      <c r="DG5" s="4"/>
      <c r="DH5" s="5"/>
      <c r="DI5" s="4"/>
      <c r="DJ5" s="5"/>
      <c r="DK5" s="4"/>
      <c r="DL5" s="5"/>
      <c r="DM5" s="4"/>
      <c r="DN5" s="5"/>
      <c r="DO5" s="4"/>
      <c r="DP5" s="5"/>
      <c r="DQ5" s="4"/>
      <c r="DR5" s="5"/>
      <c r="DS5" s="4"/>
      <c r="DT5" s="5"/>
      <c r="DU5" s="4"/>
      <c r="DV5" s="5"/>
      <c r="DW5" s="4"/>
      <c r="DX5" s="5"/>
      <c r="DY5" s="4"/>
      <c r="DZ5" s="5"/>
      <c r="EA5" s="4"/>
      <c r="EB5" s="5"/>
      <c r="EC5" s="4"/>
      <c r="ED5" s="5"/>
      <c r="EE5" s="4"/>
      <c r="EF5" s="5"/>
      <c r="EG5" s="4"/>
      <c r="EH5" s="5"/>
      <c r="EI5" s="4"/>
      <c r="EJ5" s="5"/>
      <c r="EK5" s="4"/>
      <c r="EL5" s="5"/>
      <c r="EM5" s="4"/>
      <c r="EN5" s="5"/>
      <c r="EO5" s="4"/>
      <c r="EP5" s="5"/>
      <c r="EQ5" s="4"/>
      <c r="ER5" s="5"/>
      <c r="ES5" s="4"/>
      <c r="ET5" s="5"/>
      <c r="EU5" s="4"/>
      <c r="EV5" s="5"/>
      <c r="EW5" s="4"/>
      <c r="EX5" s="5"/>
      <c r="EY5" s="4"/>
      <c r="EZ5" s="5"/>
      <c r="FA5" s="4"/>
      <c r="FB5" s="5"/>
      <c r="FC5" s="4"/>
      <c r="FD5" s="5"/>
      <c r="FE5" s="4"/>
      <c r="FF5" s="5"/>
      <c r="FG5" s="4"/>
      <c r="FH5" s="5"/>
      <c r="FI5" s="4"/>
      <c r="FJ5" s="5"/>
      <c r="FK5" s="4"/>
      <c r="FL5" s="5"/>
      <c r="FM5" s="4"/>
      <c r="FN5" s="5"/>
      <c r="FO5" s="4"/>
      <c r="FP5" s="5"/>
      <c r="FQ5" s="4"/>
      <c r="FR5" s="5"/>
      <c r="FS5" s="4"/>
      <c r="FT5" s="5"/>
      <c r="FU5" s="4"/>
      <c r="FV5" s="5"/>
      <c r="FW5" s="4"/>
      <c r="FX5" s="5"/>
      <c r="FY5" s="4"/>
      <c r="FZ5" s="5"/>
      <c r="GA5" s="4"/>
      <c r="GB5" s="5"/>
      <c r="GC5" s="4"/>
      <c r="GD5" s="5"/>
      <c r="GE5" s="4"/>
      <c r="GF5" s="5"/>
      <c r="GG5" s="4"/>
      <c r="GH5" s="5"/>
      <c r="GI5" s="4"/>
      <c r="GJ5" s="5"/>
      <c r="GK5" s="4"/>
      <c r="GL5" s="5"/>
      <c r="GM5" s="4"/>
      <c r="GN5" s="5"/>
      <c r="GO5" s="4"/>
      <c r="GP5" s="5"/>
      <c r="GQ5" s="4"/>
      <c r="GR5" s="5"/>
      <c r="GS5" s="4"/>
      <c r="GT5" s="5"/>
      <c r="GU5" s="4"/>
      <c r="GV5" s="5"/>
      <c r="GW5" s="4"/>
      <c r="GX5" s="5"/>
      <c r="GY5" s="4"/>
      <c r="GZ5" s="5"/>
      <c r="HA5" s="4"/>
      <c r="HB5" s="5"/>
      <c r="HC5" s="4"/>
      <c r="HD5" s="5"/>
      <c r="HE5" s="4"/>
      <c r="HF5" s="5"/>
      <c r="HG5" s="4"/>
      <c r="HH5" s="5"/>
      <c r="HI5" s="4"/>
      <c r="HJ5" s="5"/>
      <c r="HK5" s="4"/>
      <c r="HL5" s="5"/>
      <c r="HM5" s="4"/>
      <c r="HN5" s="5"/>
      <c r="HO5" s="4"/>
      <c r="HP5" s="5"/>
      <c r="HQ5" s="4"/>
      <c r="HR5" s="5"/>
      <c r="HS5" s="4"/>
      <c r="HT5" s="5"/>
      <c r="HU5" s="4"/>
      <c r="HV5" s="5"/>
      <c r="HW5" s="4"/>
      <c r="HX5" s="5"/>
      <c r="HY5" s="4"/>
      <c r="HZ5" s="5"/>
      <c r="IA5" s="4"/>
      <c r="IB5" s="5"/>
      <c r="IC5" s="4"/>
      <c r="ID5" s="5"/>
      <c r="IE5" s="4"/>
      <c r="IF5" s="5"/>
      <c r="IG5" s="4"/>
      <c r="IH5" s="5"/>
      <c r="II5" s="4"/>
      <c r="IJ5" s="5"/>
      <c r="IK5" s="4"/>
      <c r="IL5" s="5"/>
      <c r="IM5" s="4"/>
      <c r="IN5" s="5"/>
      <c r="IO5" s="4"/>
      <c r="IP5" s="5"/>
    </row>
    <row r="6" customFormat="false" ht="12.8" hidden="false" customHeight="false" outlineLevel="0" collapsed="false">
      <c r="A6" s="4" t="s">
        <v>13</v>
      </c>
      <c r="B6" s="13" t="s">
        <v>14</v>
      </c>
      <c r="D6" s="14"/>
      <c r="E6" s="4"/>
      <c r="F6" s="4"/>
      <c r="G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4"/>
      <c r="AB6" s="5"/>
      <c r="AC6" s="4"/>
      <c r="AD6" s="5"/>
      <c r="AE6" s="4"/>
      <c r="AF6" s="5"/>
      <c r="AG6" s="4"/>
      <c r="AH6" s="5"/>
      <c r="AI6" s="4"/>
      <c r="AJ6" s="5"/>
      <c r="AK6" s="4"/>
      <c r="AL6" s="5"/>
      <c r="AM6" s="4"/>
      <c r="AN6" s="5"/>
      <c r="AO6" s="4"/>
      <c r="AP6" s="5"/>
      <c r="AQ6" s="4"/>
      <c r="AR6" s="5"/>
      <c r="AS6" s="4"/>
      <c r="AT6" s="5"/>
      <c r="AU6" s="4"/>
      <c r="AV6" s="5"/>
      <c r="AW6" s="4"/>
      <c r="AX6" s="5"/>
      <c r="AY6" s="4"/>
      <c r="AZ6" s="5"/>
      <c r="BA6" s="4"/>
      <c r="BB6" s="5"/>
      <c r="BC6" s="4"/>
      <c r="BD6" s="5"/>
      <c r="BE6" s="4"/>
      <c r="BF6" s="5"/>
      <c r="BG6" s="4"/>
      <c r="BH6" s="5"/>
      <c r="BI6" s="4"/>
      <c r="BJ6" s="5"/>
      <c r="BK6" s="4"/>
      <c r="BL6" s="5"/>
      <c r="BM6" s="4"/>
      <c r="BN6" s="5"/>
      <c r="BO6" s="4"/>
      <c r="BP6" s="5"/>
      <c r="BQ6" s="4"/>
      <c r="BR6" s="5"/>
      <c r="BS6" s="4"/>
      <c r="BT6" s="5"/>
      <c r="BU6" s="4"/>
      <c r="BV6" s="5"/>
      <c r="BW6" s="4"/>
      <c r="BX6" s="5"/>
      <c r="BY6" s="4"/>
      <c r="BZ6" s="5"/>
      <c r="CA6" s="4"/>
      <c r="CB6" s="5"/>
      <c r="CC6" s="4"/>
      <c r="CD6" s="5"/>
      <c r="CE6" s="4"/>
      <c r="CF6" s="5"/>
      <c r="CG6" s="4"/>
      <c r="CH6" s="5"/>
      <c r="CI6" s="4"/>
      <c r="CJ6" s="5"/>
      <c r="CK6" s="4"/>
      <c r="CL6" s="5"/>
      <c r="CM6" s="4"/>
      <c r="CN6" s="5"/>
      <c r="CO6" s="4"/>
      <c r="CP6" s="5"/>
      <c r="CQ6" s="4"/>
      <c r="CR6" s="5"/>
      <c r="CS6" s="4"/>
      <c r="CT6" s="5"/>
      <c r="CU6" s="4"/>
      <c r="CV6" s="5"/>
      <c r="CW6" s="4"/>
      <c r="CX6" s="5"/>
      <c r="CY6" s="4"/>
      <c r="CZ6" s="5"/>
      <c r="DA6" s="4"/>
      <c r="DB6" s="5"/>
      <c r="DC6" s="4"/>
      <c r="DD6" s="5"/>
      <c r="DE6" s="4"/>
      <c r="DF6" s="5"/>
      <c r="DG6" s="4"/>
      <c r="DH6" s="5"/>
      <c r="DI6" s="4"/>
      <c r="DJ6" s="5"/>
      <c r="DK6" s="4"/>
      <c r="DL6" s="5"/>
      <c r="DM6" s="4"/>
      <c r="DN6" s="5"/>
      <c r="DO6" s="4"/>
      <c r="DP6" s="5"/>
      <c r="DQ6" s="4"/>
      <c r="DR6" s="5"/>
      <c r="DS6" s="4"/>
      <c r="DT6" s="5"/>
      <c r="DU6" s="4"/>
      <c r="DV6" s="5"/>
      <c r="DW6" s="4"/>
      <c r="DX6" s="5"/>
      <c r="DY6" s="4"/>
      <c r="DZ6" s="5"/>
      <c r="EA6" s="4"/>
      <c r="EB6" s="5"/>
      <c r="EC6" s="4"/>
      <c r="ED6" s="5"/>
      <c r="EE6" s="4"/>
      <c r="EF6" s="5"/>
      <c r="EG6" s="4"/>
      <c r="EH6" s="5"/>
      <c r="EI6" s="4"/>
      <c r="EJ6" s="5"/>
      <c r="EK6" s="4"/>
      <c r="EL6" s="5"/>
      <c r="EM6" s="4"/>
      <c r="EN6" s="5"/>
      <c r="EO6" s="4"/>
      <c r="EP6" s="5"/>
      <c r="EQ6" s="4"/>
      <c r="ER6" s="5"/>
      <c r="ES6" s="4"/>
      <c r="ET6" s="5"/>
      <c r="EU6" s="4"/>
      <c r="EV6" s="5"/>
      <c r="EW6" s="4"/>
      <c r="EX6" s="5"/>
      <c r="EY6" s="4"/>
      <c r="EZ6" s="5"/>
      <c r="FA6" s="4"/>
      <c r="FB6" s="5"/>
      <c r="FC6" s="4"/>
      <c r="FD6" s="5"/>
      <c r="FE6" s="4"/>
      <c r="FF6" s="5"/>
      <c r="FG6" s="4"/>
      <c r="FH6" s="5"/>
      <c r="FI6" s="4"/>
      <c r="FJ6" s="5"/>
      <c r="FK6" s="4"/>
      <c r="FL6" s="5"/>
      <c r="FM6" s="4"/>
      <c r="FN6" s="5"/>
      <c r="FO6" s="4"/>
      <c r="FP6" s="5"/>
      <c r="FQ6" s="4"/>
      <c r="FR6" s="5"/>
      <c r="FS6" s="4"/>
      <c r="FT6" s="5"/>
      <c r="FU6" s="4"/>
      <c r="FV6" s="5"/>
      <c r="FW6" s="4"/>
      <c r="FX6" s="5"/>
      <c r="FY6" s="4"/>
      <c r="FZ6" s="5"/>
      <c r="GA6" s="4"/>
      <c r="GB6" s="5"/>
      <c r="GC6" s="4"/>
      <c r="GD6" s="5"/>
      <c r="GE6" s="4"/>
      <c r="GF6" s="5"/>
      <c r="GG6" s="4"/>
      <c r="GH6" s="5"/>
      <c r="GI6" s="4"/>
      <c r="GJ6" s="5"/>
      <c r="GK6" s="4"/>
      <c r="GL6" s="5"/>
      <c r="GM6" s="4"/>
      <c r="GN6" s="5"/>
      <c r="GO6" s="4"/>
      <c r="GP6" s="5"/>
      <c r="GQ6" s="4"/>
      <c r="GR6" s="5"/>
      <c r="GS6" s="4"/>
      <c r="GT6" s="5"/>
      <c r="GU6" s="4"/>
      <c r="GV6" s="5"/>
      <c r="GW6" s="4"/>
      <c r="GX6" s="5"/>
      <c r="GY6" s="4"/>
      <c r="GZ6" s="5"/>
      <c r="HA6" s="4"/>
      <c r="HB6" s="5"/>
      <c r="HC6" s="4"/>
      <c r="HD6" s="5"/>
      <c r="HE6" s="4"/>
      <c r="HF6" s="5"/>
      <c r="HG6" s="4"/>
      <c r="HH6" s="5"/>
      <c r="HI6" s="4"/>
      <c r="HJ6" s="5"/>
      <c r="HK6" s="4"/>
      <c r="HL6" s="5"/>
      <c r="HM6" s="4"/>
      <c r="HN6" s="5"/>
      <c r="HO6" s="4"/>
      <c r="HP6" s="5"/>
      <c r="HQ6" s="4"/>
      <c r="HR6" s="5"/>
      <c r="HS6" s="4"/>
      <c r="HT6" s="5"/>
      <c r="HU6" s="4"/>
      <c r="HV6" s="5"/>
      <c r="HW6" s="4"/>
      <c r="HX6" s="5"/>
      <c r="HY6" s="4"/>
      <c r="HZ6" s="5"/>
      <c r="IA6" s="4"/>
      <c r="IB6" s="5"/>
      <c r="IC6" s="4"/>
      <c r="ID6" s="5"/>
      <c r="IE6" s="4"/>
      <c r="IF6" s="5"/>
      <c r="IG6" s="4"/>
      <c r="IH6" s="5"/>
      <c r="II6" s="4"/>
      <c r="IJ6" s="5"/>
      <c r="IK6" s="4"/>
      <c r="IL6" s="5"/>
      <c r="IM6" s="4"/>
      <c r="IN6" s="5"/>
      <c r="IO6" s="4"/>
      <c r="IP6" s="5"/>
    </row>
    <row r="7" customFormat="false" ht="12.8" hidden="false" customHeight="false" outlineLevel="0" collapsed="false">
      <c r="A7" s="4" t="s">
        <v>15</v>
      </c>
      <c r="B7" s="5" t="s">
        <v>16</v>
      </c>
      <c r="D7" s="12"/>
      <c r="E7" s="4"/>
      <c r="F7" s="4"/>
      <c r="G7" s="5"/>
      <c r="K7" s="4"/>
      <c r="L7" s="5"/>
      <c r="M7" s="4"/>
      <c r="N7" s="5"/>
      <c r="O7" s="4"/>
      <c r="P7" s="5"/>
      <c r="Q7" s="4"/>
      <c r="R7" s="5"/>
      <c r="S7" s="4"/>
      <c r="T7" s="5"/>
      <c r="U7" s="4"/>
      <c r="V7" s="5"/>
      <c r="W7" s="4"/>
      <c r="X7" s="5"/>
      <c r="Y7" s="4"/>
      <c r="Z7" s="5"/>
      <c r="AA7" s="4"/>
      <c r="AB7" s="5"/>
      <c r="AC7" s="4"/>
      <c r="AD7" s="5"/>
      <c r="AE7" s="4"/>
      <c r="AF7" s="5"/>
      <c r="AG7" s="4"/>
      <c r="AH7" s="5"/>
      <c r="AI7" s="4"/>
      <c r="AJ7" s="5"/>
      <c r="AK7" s="4"/>
      <c r="AL7" s="5"/>
      <c r="AM7" s="4"/>
      <c r="AN7" s="5"/>
      <c r="AO7" s="4"/>
      <c r="AP7" s="5"/>
      <c r="AQ7" s="4"/>
      <c r="AR7" s="5"/>
      <c r="AS7" s="4"/>
      <c r="AT7" s="5"/>
      <c r="AU7" s="4"/>
      <c r="AV7" s="5"/>
      <c r="AW7" s="4"/>
      <c r="AX7" s="5"/>
      <c r="AY7" s="4"/>
      <c r="AZ7" s="5"/>
      <c r="BA7" s="4"/>
      <c r="BB7" s="5"/>
      <c r="BC7" s="4"/>
      <c r="BD7" s="5"/>
      <c r="BE7" s="4"/>
      <c r="BF7" s="5"/>
      <c r="BG7" s="4"/>
      <c r="BH7" s="5"/>
      <c r="BI7" s="4"/>
      <c r="BJ7" s="5"/>
      <c r="BK7" s="4"/>
      <c r="BL7" s="5"/>
      <c r="BM7" s="4"/>
      <c r="BN7" s="5"/>
      <c r="BO7" s="4"/>
      <c r="BP7" s="5"/>
      <c r="BQ7" s="4"/>
      <c r="BR7" s="5"/>
      <c r="BS7" s="4"/>
      <c r="BT7" s="5"/>
      <c r="BU7" s="4"/>
      <c r="BV7" s="5"/>
      <c r="BW7" s="4"/>
      <c r="BX7" s="5"/>
      <c r="BY7" s="4"/>
      <c r="BZ7" s="5"/>
      <c r="CA7" s="4"/>
      <c r="CB7" s="5"/>
      <c r="CC7" s="4"/>
      <c r="CD7" s="5"/>
      <c r="CE7" s="4"/>
      <c r="CF7" s="5"/>
      <c r="CG7" s="4"/>
      <c r="CH7" s="5"/>
      <c r="CI7" s="4"/>
      <c r="CJ7" s="5"/>
      <c r="CK7" s="4"/>
      <c r="CL7" s="5"/>
      <c r="CM7" s="4"/>
      <c r="CN7" s="5"/>
      <c r="CO7" s="4"/>
      <c r="CP7" s="5"/>
      <c r="CQ7" s="4"/>
      <c r="CR7" s="5"/>
      <c r="CS7" s="4"/>
      <c r="CT7" s="5"/>
      <c r="CU7" s="4"/>
      <c r="CV7" s="5"/>
      <c r="CW7" s="4"/>
      <c r="CX7" s="5"/>
      <c r="CY7" s="4"/>
      <c r="CZ7" s="5"/>
      <c r="DA7" s="4"/>
      <c r="DB7" s="5"/>
      <c r="DC7" s="4"/>
      <c r="DD7" s="5"/>
      <c r="DE7" s="4"/>
      <c r="DF7" s="5"/>
      <c r="DG7" s="4"/>
      <c r="DH7" s="5"/>
      <c r="DI7" s="4"/>
      <c r="DJ7" s="5"/>
      <c r="DK7" s="4"/>
      <c r="DL7" s="5"/>
      <c r="DM7" s="4"/>
      <c r="DN7" s="5"/>
      <c r="DO7" s="4"/>
      <c r="DP7" s="5"/>
      <c r="DQ7" s="4"/>
      <c r="DR7" s="5"/>
      <c r="DS7" s="4"/>
      <c r="DT7" s="5"/>
      <c r="DU7" s="4"/>
      <c r="DV7" s="5"/>
      <c r="DW7" s="4"/>
      <c r="DX7" s="5"/>
      <c r="DY7" s="4"/>
      <c r="DZ7" s="5"/>
      <c r="EA7" s="4"/>
      <c r="EB7" s="5"/>
      <c r="EC7" s="4"/>
      <c r="ED7" s="5"/>
      <c r="EE7" s="4"/>
      <c r="EF7" s="5"/>
      <c r="EG7" s="4"/>
      <c r="EH7" s="5"/>
      <c r="EI7" s="4"/>
      <c r="EJ7" s="5"/>
      <c r="EK7" s="4"/>
      <c r="EL7" s="5"/>
      <c r="EM7" s="4"/>
      <c r="EN7" s="5"/>
      <c r="EO7" s="4"/>
      <c r="EP7" s="5"/>
      <c r="EQ7" s="4"/>
      <c r="ER7" s="5"/>
      <c r="ES7" s="4"/>
      <c r="ET7" s="5"/>
      <c r="EU7" s="4"/>
      <c r="EV7" s="5"/>
      <c r="EW7" s="4"/>
      <c r="EX7" s="5"/>
      <c r="EY7" s="4"/>
      <c r="EZ7" s="5"/>
      <c r="FA7" s="4"/>
      <c r="FB7" s="5"/>
      <c r="FC7" s="4"/>
      <c r="FD7" s="5"/>
      <c r="FE7" s="4"/>
      <c r="FF7" s="5"/>
      <c r="FG7" s="4"/>
      <c r="FH7" s="5"/>
      <c r="FI7" s="4"/>
      <c r="FJ7" s="5"/>
      <c r="FK7" s="4"/>
      <c r="FL7" s="5"/>
      <c r="FM7" s="4"/>
      <c r="FN7" s="5"/>
      <c r="FO7" s="4"/>
      <c r="FP7" s="5"/>
      <c r="FQ7" s="4"/>
      <c r="FR7" s="5"/>
      <c r="FS7" s="4"/>
      <c r="FT7" s="5"/>
      <c r="FU7" s="4"/>
      <c r="FV7" s="5"/>
      <c r="FW7" s="4"/>
      <c r="FX7" s="5"/>
      <c r="FY7" s="4"/>
      <c r="FZ7" s="5"/>
      <c r="GA7" s="4"/>
      <c r="GB7" s="5"/>
      <c r="GC7" s="4"/>
      <c r="GD7" s="5"/>
      <c r="GE7" s="4"/>
      <c r="GF7" s="5"/>
      <c r="GG7" s="4"/>
      <c r="GH7" s="5"/>
      <c r="GI7" s="4"/>
      <c r="GJ7" s="5"/>
      <c r="GK7" s="4"/>
      <c r="GL7" s="5"/>
      <c r="GM7" s="4"/>
      <c r="GN7" s="5"/>
      <c r="GO7" s="4"/>
      <c r="GP7" s="5"/>
      <c r="GQ7" s="4"/>
      <c r="GR7" s="5"/>
      <c r="GS7" s="4"/>
      <c r="GT7" s="5"/>
      <c r="GU7" s="4"/>
      <c r="GV7" s="5"/>
      <c r="GW7" s="4"/>
      <c r="GX7" s="5"/>
      <c r="GY7" s="4"/>
      <c r="GZ7" s="5"/>
      <c r="HA7" s="4"/>
      <c r="HB7" s="5"/>
      <c r="HC7" s="4"/>
      <c r="HD7" s="5"/>
      <c r="HE7" s="4"/>
      <c r="HF7" s="5"/>
      <c r="HG7" s="4"/>
      <c r="HH7" s="5"/>
      <c r="HI7" s="4"/>
      <c r="HJ7" s="5"/>
      <c r="HK7" s="4"/>
      <c r="HL7" s="5"/>
      <c r="HM7" s="4"/>
      <c r="HN7" s="5"/>
      <c r="HO7" s="4"/>
      <c r="HP7" s="5"/>
      <c r="HQ7" s="4"/>
      <c r="HR7" s="5"/>
      <c r="HS7" s="4"/>
      <c r="HT7" s="5"/>
      <c r="HU7" s="4"/>
      <c r="HV7" s="5"/>
      <c r="HW7" s="4"/>
      <c r="HX7" s="5"/>
      <c r="HY7" s="4"/>
      <c r="HZ7" s="5"/>
      <c r="IA7" s="4"/>
      <c r="IB7" s="5"/>
      <c r="IC7" s="4"/>
      <c r="ID7" s="5"/>
      <c r="IE7" s="4"/>
      <c r="IF7" s="5"/>
      <c r="IG7" s="4"/>
      <c r="IH7" s="5"/>
      <c r="II7" s="4"/>
      <c r="IJ7" s="5"/>
      <c r="IK7" s="4"/>
      <c r="IL7" s="5"/>
      <c r="IM7" s="4"/>
      <c r="IN7" s="5"/>
      <c r="IO7" s="4"/>
      <c r="IP7" s="5"/>
    </row>
    <row r="8" customFormat="false" ht="12.8" hidden="false" customHeight="false" outlineLevel="0" collapsed="false">
      <c r="D8" s="14"/>
      <c r="E8" s="4"/>
      <c r="F8" s="4"/>
      <c r="G8" s="5"/>
      <c r="H8" s="5"/>
      <c r="I8" s="5"/>
      <c r="J8" s="5"/>
      <c r="K8" s="4"/>
      <c r="L8" s="5"/>
      <c r="M8" s="4"/>
      <c r="N8" s="5"/>
      <c r="O8" s="4"/>
      <c r="P8" s="5"/>
      <c r="Q8" s="4"/>
      <c r="R8" s="5"/>
      <c r="S8" s="4"/>
      <c r="T8" s="5"/>
      <c r="U8" s="4"/>
      <c r="V8" s="5"/>
      <c r="W8" s="4"/>
      <c r="X8" s="5"/>
      <c r="Y8" s="4"/>
      <c r="Z8" s="5"/>
      <c r="AA8" s="4"/>
      <c r="AB8" s="5"/>
      <c r="AC8" s="4"/>
      <c r="AD8" s="5"/>
      <c r="AE8" s="4"/>
      <c r="AF8" s="5"/>
      <c r="AG8" s="4"/>
      <c r="AH8" s="5"/>
      <c r="AI8" s="4"/>
      <c r="AJ8" s="5"/>
      <c r="AK8" s="4"/>
      <c r="AL8" s="5"/>
      <c r="AM8" s="4"/>
      <c r="AN8" s="5"/>
      <c r="AO8" s="4"/>
      <c r="AP8" s="5"/>
      <c r="AQ8" s="4"/>
      <c r="AR8" s="5"/>
      <c r="AS8" s="4"/>
      <c r="AT8" s="5"/>
      <c r="AU8" s="4"/>
      <c r="AV8" s="5"/>
      <c r="AW8" s="4"/>
      <c r="AX8" s="5"/>
      <c r="AY8" s="4"/>
      <c r="AZ8" s="5"/>
      <c r="BA8" s="4"/>
      <c r="BB8" s="5"/>
      <c r="BC8" s="4"/>
      <c r="BD8" s="5"/>
      <c r="BE8" s="4"/>
      <c r="BF8" s="5"/>
      <c r="BG8" s="4"/>
      <c r="BH8" s="5"/>
      <c r="BI8" s="4"/>
      <c r="BJ8" s="5"/>
      <c r="BK8" s="4"/>
      <c r="BL8" s="5"/>
      <c r="BM8" s="4"/>
      <c r="BN8" s="5"/>
      <c r="BO8" s="4"/>
      <c r="BP8" s="5"/>
      <c r="BQ8" s="4"/>
      <c r="BR8" s="5"/>
      <c r="BS8" s="4"/>
      <c r="BT8" s="5"/>
      <c r="BU8" s="4"/>
      <c r="BV8" s="5"/>
      <c r="BW8" s="4"/>
      <c r="BX8" s="5"/>
      <c r="BY8" s="4"/>
      <c r="BZ8" s="5"/>
      <c r="CA8" s="4"/>
      <c r="CB8" s="5"/>
      <c r="CC8" s="4"/>
      <c r="CD8" s="5"/>
      <c r="CE8" s="4"/>
      <c r="CF8" s="5"/>
      <c r="CG8" s="4"/>
      <c r="CH8" s="5"/>
      <c r="CI8" s="4"/>
      <c r="CJ8" s="5"/>
      <c r="CK8" s="4"/>
      <c r="CL8" s="5"/>
      <c r="CM8" s="4"/>
      <c r="CN8" s="5"/>
      <c r="CO8" s="4"/>
      <c r="CP8" s="5"/>
      <c r="CQ8" s="4"/>
      <c r="CR8" s="5"/>
      <c r="CS8" s="4"/>
      <c r="CT8" s="5"/>
      <c r="CU8" s="4"/>
      <c r="CV8" s="5"/>
      <c r="CW8" s="4"/>
      <c r="CX8" s="5"/>
      <c r="CY8" s="4"/>
      <c r="CZ8" s="5"/>
      <c r="DA8" s="4"/>
      <c r="DB8" s="5"/>
      <c r="DC8" s="4"/>
      <c r="DD8" s="5"/>
      <c r="DE8" s="4"/>
      <c r="DF8" s="5"/>
      <c r="DG8" s="4"/>
      <c r="DH8" s="5"/>
      <c r="DI8" s="4"/>
      <c r="DJ8" s="5"/>
      <c r="DK8" s="4"/>
      <c r="DL8" s="5"/>
      <c r="DM8" s="4"/>
      <c r="DN8" s="5"/>
      <c r="DO8" s="4"/>
      <c r="DP8" s="5"/>
      <c r="DQ8" s="4"/>
      <c r="DR8" s="5"/>
      <c r="DS8" s="4"/>
      <c r="DT8" s="5"/>
      <c r="DU8" s="4"/>
      <c r="DV8" s="5"/>
      <c r="DW8" s="4"/>
      <c r="DX8" s="5"/>
      <c r="DY8" s="4"/>
      <c r="DZ8" s="5"/>
      <c r="EA8" s="4"/>
      <c r="EB8" s="5"/>
      <c r="EC8" s="4"/>
      <c r="ED8" s="5"/>
      <c r="EE8" s="4"/>
      <c r="EF8" s="5"/>
      <c r="EG8" s="4"/>
      <c r="EH8" s="5"/>
      <c r="EI8" s="4"/>
      <c r="EJ8" s="5"/>
      <c r="EK8" s="4"/>
      <c r="EL8" s="5"/>
      <c r="EM8" s="4"/>
      <c r="EN8" s="5"/>
      <c r="EO8" s="4"/>
      <c r="EP8" s="5"/>
      <c r="EQ8" s="4"/>
      <c r="ER8" s="5"/>
      <c r="ES8" s="4"/>
      <c r="ET8" s="5"/>
      <c r="EU8" s="4"/>
      <c r="EV8" s="5"/>
      <c r="EW8" s="4"/>
      <c r="EX8" s="5"/>
      <c r="EY8" s="4"/>
      <c r="EZ8" s="5"/>
      <c r="FA8" s="4"/>
      <c r="FB8" s="5"/>
      <c r="FC8" s="4"/>
      <c r="FD8" s="5"/>
      <c r="FE8" s="4"/>
      <c r="FF8" s="5"/>
      <c r="FG8" s="4"/>
      <c r="FH8" s="5"/>
      <c r="FI8" s="4"/>
      <c r="FJ8" s="5"/>
      <c r="FK8" s="4"/>
      <c r="FL8" s="5"/>
      <c r="FM8" s="4"/>
      <c r="FN8" s="5"/>
      <c r="FO8" s="4"/>
      <c r="FP8" s="5"/>
      <c r="FQ8" s="4"/>
      <c r="FR8" s="5"/>
      <c r="FS8" s="4"/>
      <c r="FT8" s="5"/>
      <c r="FU8" s="4"/>
      <c r="FV8" s="5"/>
      <c r="FW8" s="4"/>
      <c r="FX8" s="5"/>
      <c r="FY8" s="4"/>
      <c r="FZ8" s="5"/>
      <c r="GA8" s="4"/>
      <c r="GB8" s="5"/>
      <c r="GC8" s="4"/>
      <c r="GD8" s="5"/>
      <c r="GE8" s="4"/>
      <c r="GF8" s="5"/>
      <c r="GG8" s="4"/>
      <c r="GH8" s="5"/>
      <c r="GI8" s="4"/>
      <c r="GJ8" s="5"/>
      <c r="GK8" s="4"/>
      <c r="GL8" s="5"/>
      <c r="GM8" s="4"/>
      <c r="GN8" s="5"/>
      <c r="GO8" s="4"/>
      <c r="GP8" s="5"/>
      <c r="GQ8" s="4"/>
      <c r="GR8" s="5"/>
      <c r="GS8" s="4"/>
      <c r="GT8" s="5"/>
      <c r="GU8" s="4"/>
      <c r="GV8" s="5"/>
      <c r="GW8" s="4"/>
      <c r="GX8" s="5"/>
      <c r="GY8" s="4"/>
      <c r="GZ8" s="5"/>
      <c r="HA8" s="4"/>
      <c r="HB8" s="5"/>
      <c r="HC8" s="4"/>
      <c r="HD8" s="5"/>
      <c r="HE8" s="4"/>
      <c r="HF8" s="5"/>
      <c r="HG8" s="4"/>
      <c r="HH8" s="5"/>
      <c r="HI8" s="4"/>
      <c r="HJ8" s="5"/>
      <c r="HK8" s="4"/>
      <c r="HL8" s="5"/>
      <c r="HM8" s="4"/>
      <c r="HN8" s="5"/>
      <c r="HO8" s="4"/>
      <c r="HP8" s="5"/>
      <c r="HQ8" s="4"/>
      <c r="HR8" s="5"/>
      <c r="HS8" s="4"/>
      <c r="HT8" s="5"/>
      <c r="HU8" s="4"/>
      <c r="HV8" s="5"/>
      <c r="HW8" s="4"/>
      <c r="HX8" s="5"/>
      <c r="HY8" s="4"/>
      <c r="HZ8" s="5"/>
      <c r="IA8" s="4"/>
      <c r="IB8" s="5"/>
      <c r="IC8" s="4"/>
      <c r="ID8" s="5"/>
      <c r="IE8" s="4"/>
      <c r="IF8" s="5"/>
      <c r="IG8" s="4"/>
      <c r="IH8" s="5"/>
      <c r="II8" s="4"/>
      <c r="IJ8" s="5"/>
      <c r="IK8" s="4"/>
      <c r="IL8" s="5"/>
      <c r="IM8" s="4"/>
      <c r="IN8" s="5"/>
      <c r="IO8" s="4"/>
      <c r="IP8" s="5"/>
    </row>
    <row r="9" customFormat="false" ht="12.8" hidden="false" customHeight="false" outlineLevel="0" collapsed="false">
      <c r="A9" s="5"/>
      <c r="B9" s="4"/>
      <c r="C9" s="5"/>
      <c r="D9" s="14"/>
      <c r="E9" s="4"/>
      <c r="F9" s="4"/>
      <c r="G9" s="5"/>
      <c r="H9" s="5"/>
      <c r="I9" s="5"/>
      <c r="J9" s="5"/>
      <c r="K9" s="4"/>
      <c r="L9" s="5"/>
      <c r="M9" s="4"/>
      <c r="N9" s="5"/>
      <c r="O9" s="4"/>
      <c r="P9" s="5"/>
      <c r="Q9" s="4"/>
      <c r="R9" s="5"/>
      <c r="S9" s="4"/>
      <c r="T9" s="5"/>
      <c r="U9" s="4"/>
      <c r="V9" s="5"/>
      <c r="W9" s="4"/>
      <c r="X9" s="5"/>
      <c r="Y9" s="4"/>
      <c r="Z9" s="5"/>
      <c r="AA9" s="4"/>
      <c r="AB9" s="5"/>
      <c r="AC9" s="4"/>
      <c r="AD9" s="5"/>
      <c r="AE9" s="4"/>
      <c r="AF9" s="5"/>
      <c r="AG9" s="4"/>
      <c r="AH9" s="5"/>
      <c r="AI9" s="4"/>
      <c r="AJ9" s="5"/>
      <c r="AK9" s="4"/>
      <c r="AL9" s="5"/>
      <c r="AM9" s="4"/>
      <c r="AN9" s="5"/>
      <c r="AO9" s="4"/>
      <c r="AP9" s="5"/>
      <c r="AQ9" s="4"/>
      <c r="AR9" s="5"/>
      <c r="AS9" s="4"/>
      <c r="AT9" s="5"/>
      <c r="AU9" s="4"/>
      <c r="AV9" s="5"/>
      <c r="AW9" s="4"/>
      <c r="AX9" s="5"/>
      <c r="AY9" s="4"/>
      <c r="AZ9" s="5"/>
      <c r="BA9" s="4"/>
      <c r="BB9" s="5"/>
      <c r="BC9" s="4"/>
      <c r="BD9" s="5"/>
      <c r="BE9" s="4"/>
      <c r="BF9" s="5"/>
      <c r="BG9" s="4"/>
      <c r="BH9" s="5"/>
      <c r="BI9" s="4"/>
      <c r="BJ9" s="5"/>
      <c r="BK9" s="4"/>
      <c r="BL9" s="5"/>
      <c r="BM9" s="4"/>
      <c r="BN9" s="5"/>
      <c r="BO9" s="4"/>
      <c r="BP9" s="5"/>
      <c r="BQ9" s="4"/>
      <c r="BR9" s="5"/>
      <c r="BS9" s="4"/>
      <c r="BT9" s="5"/>
      <c r="BU9" s="4"/>
      <c r="BV9" s="5"/>
      <c r="BW9" s="4"/>
      <c r="BX9" s="5"/>
      <c r="BY9" s="4"/>
      <c r="BZ9" s="5"/>
      <c r="CA9" s="4"/>
      <c r="CB9" s="5"/>
      <c r="CC9" s="4"/>
      <c r="CD9" s="5"/>
      <c r="CE9" s="4"/>
      <c r="CF9" s="5"/>
      <c r="CG9" s="4"/>
      <c r="CH9" s="5"/>
      <c r="CI9" s="4"/>
      <c r="CJ9" s="5"/>
      <c r="CK9" s="4"/>
      <c r="CL9" s="5"/>
      <c r="CM9" s="4"/>
      <c r="CN9" s="5"/>
      <c r="CO9" s="4"/>
      <c r="CP9" s="5"/>
      <c r="CQ9" s="4"/>
      <c r="CR9" s="5"/>
      <c r="CS9" s="4"/>
      <c r="CT9" s="5"/>
      <c r="CU9" s="4"/>
      <c r="CV9" s="5"/>
      <c r="CW9" s="4"/>
      <c r="CX9" s="5"/>
      <c r="CY9" s="4"/>
      <c r="CZ9" s="5"/>
      <c r="DA9" s="4"/>
      <c r="DB9" s="5"/>
      <c r="DC9" s="4"/>
      <c r="DD9" s="5"/>
      <c r="DE9" s="4"/>
      <c r="DF9" s="5"/>
      <c r="DG9" s="4"/>
      <c r="DH9" s="5"/>
      <c r="DI9" s="4"/>
      <c r="DJ9" s="5"/>
      <c r="DK9" s="4"/>
      <c r="DL9" s="5"/>
      <c r="DM9" s="4"/>
      <c r="DN9" s="5"/>
      <c r="DO9" s="4"/>
      <c r="DP9" s="5"/>
      <c r="DQ9" s="4"/>
      <c r="DR9" s="5"/>
      <c r="DS9" s="4"/>
      <c r="DT9" s="5"/>
      <c r="DU9" s="4"/>
      <c r="DV9" s="5"/>
      <c r="DW9" s="4"/>
      <c r="DX9" s="5"/>
      <c r="DY9" s="4"/>
      <c r="DZ9" s="5"/>
      <c r="EA9" s="4"/>
      <c r="EB9" s="5"/>
      <c r="EC9" s="4"/>
      <c r="ED9" s="5"/>
      <c r="EE9" s="4"/>
      <c r="EF9" s="5"/>
      <c r="EG9" s="4"/>
      <c r="EH9" s="5"/>
      <c r="EI9" s="4"/>
      <c r="EJ9" s="5"/>
      <c r="EK9" s="4"/>
      <c r="EL9" s="5"/>
      <c r="EM9" s="4"/>
      <c r="EN9" s="5"/>
      <c r="EO9" s="4"/>
      <c r="EP9" s="5"/>
      <c r="EQ9" s="4"/>
      <c r="ER9" s="5"/>
      <c r="ES9" s="4"/>
      <c r="ET9" s="5"/>
      <c r="EU9" s="4"/>
      <c r="EV9" s="5"/>
      <c r="EW9" s="4"/>
      <c r="EX9" s="5"/>
      <c r="EY9" s="4"/>
      <c r="EZ9" s="5"/>
      <c r="FA9" s="4"/>
      <c r="FB9" s="5"/>
      <c r="FC9" s="4"/>
      <c r="FD9" s="5"/>
      <c r="FE9" s="4"/>
      <c r="FF9" s="5"/>
      <c r="FG9" s="4"/>
      <c r="FH9" s="5"/>
      <c r="FI9" s="4"/>
      <c r="FJ9" s="5"/>
      <c r="FK9" s="4"/>
      <c r="FL9" s="5"/>
      <c r="FM9" s="4"/>
      <c r="FN9" s="5"/>
      <c r="FO9" s="4"/>
      <c r="FP9" s="5"/>
      <c r="FQ9" s="4"/>
      <c r="FR9" s="5"/>
      <c r="FS9" s="4"/>
      <c r="FT9" s="5"/>
      <c r="FU9" s="4"/>
      <c r="FV9" s="5"/>
      <c r="FW9" s="4"/>
      <c r="FX9" s="5"/>
      <c r="FY9" s="4"/>
      <c r="FZ9" s="5"/>
      <c r="GA9" s="4"/>
      <c r="GB9" s="5"/>
      <c r="GC9" s="4"/>
      <c r="GD9" s="5"/>
      <c r="GE9" s="4"/>
      <c r="GF9" s="5"/>
      <c r="GG9" s="4"/>
      <c r="GH9" s="5"/>
      <c r="GI9" s="4"/>
      <c r="GJ9" s="5"/>
      <c r="GK9" s="4"/>
      <c r="GL9" s="5"/>
      <c r="GM9" s="4"/>
      <c r="GN9" s="5"/>
      <c r="GO9" s="4"/>
      <c r="GP9" s="5"/>
      <c r="GQ9" s="4"/>
      <c r="GR9" s="5"/>
      <c r="GS9" s="4"/>
      <c r="GT9" s="5"/>
      <c r="GU9" s="4"/>
      <c r="GV9" s="5"/>
      <c r="GW9" s="4"/>
      <c r="GX9" s="5"/>
      <c r="GY9" s="4"/>
      <c r="GZ9" s="5"/>
      <c r="HA9" s="4"/>
      <c r="HB9" s="5"/>
      <c r="HC9" s="4"/>
      <c r="HD9" s="5"/>
      <c r="HE9" s="4"/>
      <c r="HF9" s="5"/>
      <c r="HG9" s="4"/>
      <c r="HH9" s="5"/>
      <c r="HI9" s="4"/>
      <c r="HJ9" s="5"/>
      <c r="HK9" s="4"/>
      <c r="HL9" s="5"/>
      <c r="HM9" s="4"/>
      <c r="HN9" s="5"/>
      <c r="HO9" s="4"/>
      <c r="HP9" s="5"/>
      <c r="HQ9" s="4"/>
      <c r="HR9" s="5"/>
      <c r="HS9" s="4"/>
      <c r="HT9" s="5"/>
      <c r="HU9" s="4"/>
      <c r="HV9" s="5"/>
      <c r="HW9" s="4"/>
      <c r="HX9" s="5"/>
      <c r="HY9" s="4"/>
      <c r="HZ9" s="5"/>
      <c r="IA9" s="4"/>
      <c r="IB9" s="5"/>
      <c r="IC9" s="4"/>
      <c r="ID9" s="5"/>
      <c r="IE9" s="4"/>
      <c r="IF9" s="5"/>
      <c r="IG9" s="4"/>
      <c r="IH9" s="5"/>
      <c r="II9" s="4"/>
      <c r="IJ9" s="5"/>
      <c r="IK9" s="4"/>
      <c r="IL9" s="5"/>
      <c r="IM9" s="4"/>
      <c r="IN9" s="5"/>
      <c r="IO9" s="4"/>
      <c r="IP9" s="5"/>
    </row>
    <row r="10" customFormat="false" ht="12.8" hidden="false" customHeight="false" outlineLevel="0" collapsed="false">
      <c r="A10" s="15" t="n">
        <v>1</v>
      </c>
      <c r="B10" s="15" t="n">
        <v>2</v>
      </c>
      <c r="C10" s="15" t="n">
        <v>3</v>
      </c>
      <c r="D10" s="16" t="n">
        <v>4</v>
      </c>
      <c r="E10" s="15" t="n">
        <v>5</v>
      </c>
      <c r="F10" s="15" t="n">
        <v>6</v>
      </c>
      <c r="G10" s="15" t="n">
        <v>7</v>
      </c>
      <c r="H10" s="15" t="n">
        <v>8</v>
      </c>
      <c r="I10" s="15" t="n">
        <v>9</v>
      </c>
      <c r="J10" s="15" t="n">
        <v>10</v>
      </c>
    </row>
    <row r="11" customFormat="false" ht="12.8" hidden="false" customHeight="false" outlineLevel="0" collapsed="false">
      <c r="A11" s="17" t="s">
        <v>17</v>
      </c>
      <c r="B11" s="17" t="s">
        <v>18</v>
      </c>
      <c r="C11" s="17" t="s">
        <v>19</v>
      </c>
      <c r="D11" s="18" t="s">
        <v>20</v>
      </c>
      <c r="E11" s="17" t="s">
        <v>21</v>
      </c>
      <c r="F11" s="17" t="s">
        <v>22</v>
      </c>
      <c r="G11" s="17" t="s">
        <v>22</v>
      </c>
      <c r="H11" s="17" t="s">
        <v>22</v>
      </c>
      <c r="I11" s="17" t="s">
        <v>23</v>
      </c>
      <c r="J11" s="17" t="s">
        <v>23</v>
      </c>
    </row>
    <row r="12" customFormat="false" ht="12.8" hidden="false" customHeight="false" outlineLevel="0" collapsed="false">
      <c r="A12" s="19" t="s">
        <v>24</v>
      </c>
      <c r="B12" s="20"/>
      <c r="C12" s="20" t="s">
        <v>25</v>
      </c>
      <c r="D12" s="21" t="s">
        <v>26</v>
      </c>
      <c r="E12" s="20" t="s">
        <v>27</v>
      </c>
      <c r="F12" s="20" t="s">
        <v>26</v>
      </c>
      <c r="G12" s="20" t="s">
        <v>28</v>
      </c>
      <c r="H12" s="20" t="s">
        <v>29</v>
      </c>
      <c r="I12" s="20" t="s">
        <v>30</v>
      </c>
      <c r="J12" s="20" t="s">
        <v>29</v>
      </c>
    </row>
    <row r="13" customFormat="false" ht="12.8" hidden="false" customHeight="false" outlineLevel="0" collapsed="false">
      <c r="A13" s="22" t="s">
        <v>31</v>
      </c>
      <c r="B13" s="23"/>
      <c r="C13" s="23"/>
      <c r="D13" s="24"/>
      <c r="E13" s="23"/>
      <c r="F13" s="23"/>
      <c r="G13" s="23"/>
      <c r="H13" s="23"/>
      <c r="I13" s="23"/>
      <c r="J13" s="23"/>
    </row>
    <row r="14" customFormat="false" ht="12.8" hidden="false" customHeight="false" outlineLevel="0" collapsed="false">
      <c r="A14" s="25"/>
      <c r="B14" s="26"/>
      <c r="C14" s="26"/>
      <c r="D14" s="27"/>
      <c r="E14" s="28" t="s">
        <v>32</v>
      </c>
      <c r="F14" s="26"/>
      <c r="G14" s="26"/>
      <c r="H14" s="26"/>
      <c r="I14" s="26"/>
      <c r="J14" s="29"/>
    </row>
    <row r="15" customFormat="false" ht="12.8" hidden="false" customHeight="false" outlineLevel="0" collapsed="false">
      <c r="A15" s="30" t="s">
        <v>33</v>
      </c>
      <c r="B15" s="31" t="s">
        <v>34</v>
      </c>
      <c r="C15" s="32" t="n">
        <f aca="false">I$2</f>
        <v>38.6</v>
      </c>
      <c r="D15" s="33" t="n">
        <v>86.97</v>
      </c>
      <c r="E15" s="32" t="n">
        <v>600</v>
      </c>
      <c r="F15" s="32" t="n">
        <f aca="false">D15+(10*LOG10(E15))</f>
        <v>114.751512503836</v>
      </c>
      <c r="G15" s="34" t="n">
        <f aca="false">10^((F15-120)/20)</f>
        <v>0.546481702335368</v>
      </c>
      <c r="H15" s="35" t="n">
        <f aca="false">G15/C15</f>
        <v>0.0141575570553204</v>
      </c>
      <c r="I15" s="34" t="n">
        <f aca="false">G15^2/L$2*1000</f>
        <v>0.792721583990552</v>
      </c>
      <c r="J15" s="35" t="n">
        <f aca="false">H15^2</f>
        <v>0.000200436421774653</v>
      </c>
      <c r="K15" s="36"/>
    </row>
    <row r="16" customFormat="false" ht="12.8" hidden="false" customHeight="false" outlineLevel="0" collapsed="false">
      <c r="A16" s="30" t="s">
        <v>35</v>
      </c>
      <c r="B16" s="31" t="s">
        <v>34</v>
      </c>
      <c r="C16" s="32" t="n">
        <f aca="false">I$2</f>
        <v>38.6</v>
      </c>
      <c r="D16" s="33" t="n">
        <v>86.38</v>
      </c>
      <c r="E16" s="32" t="n">
        <v>600</v>
      </c>
      <c r="F16" s="32" t="n">
        <f aca="false">D16+(10*LOG10(E16))</f>
        <v>114.161512503836</v>
      </c>
      <c r="G16" s="34" t="n">
        <f aca="false">10^((F16-120)/20)</f>
        <v>0.510593903707186</v>
      </c>
      <c r="H16" s="35" t="n">
        <f aca="false">G16/C16</f>
        <v>0.0132278213395644</v>
      </c>
      <c r="I16" s="34" t="n">
        <f aca="false">G16^2/L$2*1000</f>
        <v>0.692023245927023</v>
      </c>
      <c r="J16" s="35" t="n">
        <f aca="false">H16^2</f>
        <v>0.000174975257391435</v>
      </c>
      <c r="K16" s="36"/>
    </row>
    <row r="17" customFormat="false" ht="12.8" hidden="false" customHeight="false" outlineLevel="0" collapsed="false">
      <c r="A17" s="30" t="s">
        <v>36</v>
      </c>
      <c r="B17" s="31" t="s">
        <v>34</v>
      </c>
      <c r="C17" s="32" t="n">
        <f aca="false">I$3</f>
        <v>41.7</v>
      </c>
      <c r="D17" s="33" t="n">
        <v>86.11</v>
      </c>
      <c r="E17" s="32" t="n">
        <v>600</v>
      </c>
      <c r="F17" s="32" t="n">
        <f aca="false">D17+(10*LOG10(E17))</f>
        <v>113.891512503836</v>
      </c>
      <c r="G17" s="34" t="n">
        <f aca="false">10^((F17-120)/20)</f>
        <v>0.494966293599489</v>
      </c>
      <c r="H17" s="35" t="n">
        <f aca="false">G17/C17</f>
        <v>0.0118696952901556</v>
      </c>
      <c r="I17" s="34" t="n">
        <f aca="false">G17^2/L$2*1000</f>
        <v>0.650310375650229</v>
      </c>
      <c r="J17" s="35" t="n">
        <f aca="false">H17^2</f>
        <v>0.000140889666281142</v>
      </c>
      <c r="K17" s="36"/>
    </row>
    <row r="18" customFormat="false" ht="12.8" hidden="false" customHeight="false" outlineLevel="0" collapsed="false">
      <c r="A18" s="30" t="s">
        <v>37</v>
      </c>
      <c r="B18" s="31" t="s">
        <v>34</v>
      </c>
      <c r="C18" s="32" t="n">
        <f aca="false">I$3</f>
        <v>41.7</v>
      </c>
      <c r="D18" s="33" t="n">
        <v>85.62</v>
      </c>
      <c r="E18" s="32" t="n">
        <v>600</v>
      </c>
      <c r="F18" s="32" t="n">
        <f aca="false">D18+(10*LOG10(E18))</f>
        <v>113.401512503836</v>
      </c>
      <c r="G18" s="34" t="n">
        <f aca="false">10^((F18-120)/20)</f>
        <v>0.467816596707903</v>
      </c>
      <c r="H18" s="35" t="n">
        <f aca="false">G18/C18</f>
        <v>0.0112186234222519</v>
      </c>
      <c r="I18" s="34" t="n">
        <f aca="false">G18^2/L$2*1000</f>
        <v>0.58092582469701</v>
      </c>
      <c r="J18" s="35" t="n">
        <f aca="false">H18^2</f>
        <v>0.000125857511490298</v>
      </c>
      <c r="K18" s="36"/>
    </row>
    <row r="19" customFormat="false" ht="12.8" hidden="false" customHeight="false" outlineLevel="0" collapsed="false">
      <c r="A19" s="30" t="s">
        <v>38</v>
      </c>
      <c r="B19" s="31" t="s">
        <v>34</v>
      </c>
      <c r="C19" s="32" t="n">
        <f aca="false">I$4</f>
        <v>58.4</v>
      </c>
      <c r="D19" s="33" t="n">
        <v>84.02</v>
      </c>
      <c r="E19" s="32" t="n">
        <v>1200</v>
      </c>
      <c r="F19" s="32" t="n">
        <f aca="false">D19+(10*LOG10(E19))</f>
        <v>114.811812460476</v>
      </c>
      <c r="G19" s="34" t="n">
        <f aca="false">10^((F19-120)/20)</f>
        <v>0.550288735753939</v>
      </c>
      <c r="H19" s="35" t="n">
        <f aca="false">G19/C19</f>
        <v>0.00942275232455376</v>
      </c>
      <c r="I19" s="34" t="n">
        <f aca="false">G19^2/L$2*1000</f>
        <v>0.80380495466403</v>
      </c>
      <c r="J19" s="35" t="n">
        <f aca="false">H19^2</f>
        <v>8.87882613698832E-005</v>
      </c>
      <c r="K19" s="36"/>
    </row>
    <row r="20" customFormat="false" ht="12.8" hidden="false" customHeight="false" outlineLevel="0" collapsed="false">
      <c r="A20" s="30" t="s">
        <v>39</v>
      </c>
      <c r="B20" s="31" t="s">
        <v>34</v>
      </c>
      <c r="C20" s="32" t="n">
        <f aca="false">I$4</f>
        <v>58.4</v>
      </c>
      <c r="D20" s="33" t="n">
        <v>75.31</v>
      </c>
      <c r="E20" s="32" t="n">
        <v>1200</v>
      </c>
      <c r="F20" s="32" t="n">
        <f aca="false">D20+(10*LOG10(E20))</f>
        <v>106.101812460476</v>
      </c>
      <c r="G20" s="34" t="n">
        <f aca="false">10^((F20-120)/20)</f>
        <v>0.201878757453203</v>
      </c>
      <c r="H20" s="35" t="n">
        <f aca="false">G20/C20</f>
        <v>0.00345682803858224</v>
      </c>
      <c r="I20" s="34" t="n">
        <f aca="false">G20^2/L$2*1000</f>
        <v>0.108180922087606</v>
      </c>
      <c r="J20" s="35" t="n">
        <f aca="false">H20^2</f>
        <v>1.19496600883283E-005</v>
      </c>
      <c r="K20" s="36"/>
    </row>
    <row r="21" customFormat="false" ht="12.8" hidden="false" customHeight="false" outlineLevel="0" collapsed="false">
      <c r="A21" s="30" t="s">
        <v>40</v>
      </c>
      <c r="B21" s="31" t="s">
        <v>34</v>
      </c>
      <c r="C21" s="32" t="n">
        <f aca="false">I$4</f>
        <v>58.4</v>
      </c>
      <c r="D21" s="33" t="n">
        <v>82.75</v>
      </c>
      <c r="E21" s="32" t="n">
        <v>1200</v>
      </c>
      <c r="F21" s="32" t="n">
        <f aca="false">D21+(10*LOG10(E21))</f>
        <v>113.541812460476</v>
      </c>
      <c r="G21" s="34" t="n">
        <f aca="false">10^((F21-120)/20)</f>
        <v>0.475434423173981</v>
      </c>
      <c r="H21" s="35" t="n">
        <f aca="false">G21/C21</f>
        <v>0.00814100039681475</v>
      </c>
      <c r="I21" s="34" t="n">
        <f aca="false">G21^2/L$2*1000</f>
        <v>0.599999210412826</v>
      </c>
      <c r="J21" s="35" t="n">
        <f aca="false">H21^2</f>
        <v>6.62758874609379E-005</v>
      </c>
      <c r="K21" s="36"/>
    </row>
    <row r="22" customFormat="false" ht="12.8" hidden="false" customHeight="false" outlineLevel="0" collapsed="false">
      <c r="A22" s="30" t="s">
        <v>41</v>
      </c>
      <c r="B22" s="31" t="s">
        <v>34</v>
      </c>
      <c r="C22" s="32" t="n">
        <f aca="false">I$4</f>
        <v>58.4</v>
      </c>
      <c r="D22" s="33" t="n">
        <v>82.68</v>
      </c>
      <c r="E22" s="32" t="n">
        <v>1200</v>
      </c>
      <c r="F22" s="32" t="n">
        <f aca="false">D22+(10*LOG10(E22))</f>
        <v>113.471812460476</v>
      </c>
      <c r="G22" s="34" t="n">
        <f aca="false">10^((F22-120)/20)</f>
        <v>0.471618272345101</v>
      </c>
      <c r="H22" s="35" t="n">
        <f aca="false">G22/C22</f>
        <v>0.00807565534837502</v>
      </c>
      <c r="I22" s="34" t="n">
        <f aca="false">G22^2/L$2*1000</f>
        <v>0.590405886494133</v>
      </c>
      <c r="J22" s="35" t="n">
        <f aca="false">H22^2</f>
        <v>6.5216209305738E-005</v>
      </c>
      <c r="K22" s="36"/>
    </row>
    <row r="23" customFormat="false" ht="12.8" hidden="false" customHeight="false" outlineLevel="0" collapsed="false">
      <c r="A23" s="30" t="s">
        <v>42</v>
      </c>
      <c r="B23" s="31" t="s">
        <v>34</v>
      </c>
      <c r="C23" s="32" t="n">
        <f aca="false">I$4</f>
        <v>58.4</v>
      </c>
      <c r="D23" s="33" t="n">
        <v>82.81</v>
      </c>
      <c r="E23" s="32" t="n">
        <v>300</v>
      </c>
      <c r="F23" s="32" t="n">
        <f aca="false">D23+(10*LOG10(E23))</f>
        <v>107.581212547197</v>
      </c>
      <c r="G23" s="34" t="n">
        <f aca="false">10^((F23-120)/20)</f>
        <v>0.239364988578086</v>
      </c>
      <c r="H23" s="35" t="n">
        <f aca="false">G23/C23</f>
        <v>0.00409871555784394</v>
      </c>
      <c r="I23" s="34" t="n">
        <f aca="false">G23^2/L$2*1000</f>
        <v>0.152086507717645</v>
      </c>
      <c r="J23" s="35" t="n">
        <f aca="false">H23^2</f>
        <v>1.67994692241119E-005</v>
      </c>
      <c r="K23" s="36"/>
    </row>
    <row r="24" customFormat="false" ht="12.8" hidden="false" customHeight="false" outlineLevel="0" collapsed="false">
      <c r="A24" s="30" t="s">
        <v>43</v>
      </c>
      <c r="B24" s="31" t="s">
        <v>34</v>
      </c>
      <c r="C24" s="32" t="n">
        <f aca="false">I$4</f>
        <v>58.4</v>
      </c>
      <c r="D24" s="33" t="n">
        <v>75.33</v>
      </c>
      <c r="E24" s="32" t="n">
        <v>300</v>
      </c>
      <c r="F24" s="32" t="n">
        <f aca="false">D24+(10*LOG10(E24))</f>
        <v>100.101212547197</v>
      </c>
      <c r="G24" s="34" t="n">
        <f aca="false">10^((F24-120)/20)</f>
        <v>0.101172068026001</v>
      </c>
      <c r="H24" s="35" t="n">
        <f aca="false">G24/C24</f>
        <v>0.00173239842510276</v>
      </c>
      <c r="I24" s="34" t="n">
        <f aca="false">G24^2/L$2*1000</f>
        <v>0.0271700656340214</v>
      </c>
      <c r="J24" s="35" t="n">
        <f aca="false">H24^2</f>
        <v>3.00120430329854E-006</v>
      </c>
      <c r="K24" s="36"/>
    </row>
    <row r="25" customFormat="false" ht="12.8" hidden="false" customHeight="false" outlineLevel="0" collapsed="false">
      <c r="A25" s="30" t="s">
        <v>44</v>
      </c>
      <c r="B25" s="31" t="s">
        <v>34</v>
      </c>
      <c r="C25" s="32" t="n">
        <f aca="false">I$4</f>
        <v>58.4</v>
      </c>
      <c r="D25" s="33" t="n">
        <v>78.79</v>
      </c>
      <c r="E25" s="32" t="n">
        <v>300</v>
      </c>
      <c r="F25" s="32" t="n">
        <f aca="false">D25+(10*LOG10(E25))</f>
        <v>103.561212547197</v>
      </c>
      <c r="G25" s="34" t="n">
        <f aca="false">10^((F25-120)/20)</f>
        <v>0.150681740269448</v>
      </c>
      <c r="H25" s="35" t="n">
        <f aca="false">G25/C25</f>
        <v>0.00258016678543575</v>
      </c>
      <c r="I25" s="34" t="n">
        <f aca="false">G25^2/L$2*1000</f>
        <v>0.0602685423151233</v>
      </c>
      <c r="J25" s="35" t="n">
        <f aca="false">H25^2</f>
        <v>6.65726064066584E-006</v>
      </c>
      <c r="K25" s="36"/>
    </row>
    <row r="26" customFormat="false" ht="12.8" hidden="false" customHeight="false" outlineLevel="0" collapsed="false">
      <c r="A26" s="30" t="s">
        <v>45</v>
      </c>
      <c r="B26" s="31" t="s">
        <v>34</v>
      </c>
      <c r="C26" s="32" t="n">
        <f aca="false">I$4</f>
        <v>58.4</v>
      </c>
      <c r="D26" s="33" t="n">
        <v>78.77</v>
      </c>
      <c r="E26" s="32" t="n">
        <v>300</v>
      </c>
      <c r="F26" s="32" t="n">
        <f aca="false">D26+(10*LOG10(E26))</f>
        <v>103.541212547197</v>
      </c>
      <c r="G26" s="34" t="n">
        <f aca="false">10^((F26-120)/20)</f>
        <v>0.150335181883721</v>
      </c>
      <c r="H26" s="35" t="n">
        <f aca="false">G26/C26</f>
        <v>0.00257423256650207</v>
      </c>
      <c r="I26" s="34" t="n">
        <f aca="false">G26^2/L$2*1000</f>
        <v>0.0599916335163533</v>
      </c>
      <c r="J26" s="35" t="n">
        <f aca="false">H26^2</f>
        <v>6.62667330643985E-006</v>
      </c>
      <c r="K26" s="36"/>
    </row>
    <row r="27" customFormat="false" ht="12.8" hidden="false" customHeight="false" outlineLevel="0" collapsed="false">
      <c r="A27" s="30" t="s">
        <v>46</v>
      </c>
      <c r="B27" s="31" t="s">
        <v>34</v>
      </c>
      <c r="C27" s="32" t="n">
        <f aca="false">I$5</f>
        <v>61</v>
      </c>
      <c r="D27" s="33" t="n">
        <v>81.07</v>
      </c>
      <c r="E27" s="32" t="n">
        <v>1200</v>
      </c>
      <c r="F27" s="32" t="n">
        <f aca="false">D27+(10*LOG10(E27))</f>
        <v>111.861812460476</v>
      </c>
      <c r="G27" s="34" t="n">
        <f aca="false">10^((F27-120)/20)</f>
        <v>0.391823629326899</v>
      </c>
      <c r="H27" s="35" t="n">
        <f aca="false">G27/C27</f>
        <v>0.00642333818568686</v>
      </c>
      <c r="I27" s="34" t="n">
        <f aca="false">G27^2/L$2*1000</f>
        <v>0.407521643279833</v>
      </c>
      <c r="J27" s="35" t="n">
        <f aca="false">H27^2</f>
        <v>4.1259273447703E-005</v>
      </c>
      <c r="K27" s="36"/>
    </row>
    <row r="28" customFormat="false" ht="12.8" hidden="false" customHeight="false" outlineLevel="0" collapsed="false">
      <c r="A28" s="30" t="s">
        <v>47</v>
      </c>
      <c r="B28" s="31" t="s">
        <v>34</v>
      </c>
      <c r="C28" s="32" t="n">
        <f aca="false">I$5</f>
        <v>61</v>
      </c>
      <c r="D28" s="33" t="n">
        <v>83.04</v>
      </c>
      <c r="E28" s="32" t="n">
        <v>1200</v>
      </c>
      <c r="F28" s="32" t="n">
        <f aca="false">D28+(10*LOG10(E28))</f>
        <v>113.831812460476</v>
      </c>
      <c r="G28" s="34" t="n">
        <f aca="false">10^((F28-120)/20)</f>
        <v>0.491575945285657</v>
      </c>
      <c r="H28" s="35" t="n">
        <f aca="false">G28/C28</f>
        <v>0.00805862205386323</v>
      </c>
      <c r="I28" s="34" t="n">
        <f aca="false">G28^2/L$2*1000</f>
        <v>0.641432083421575</v>
      </c>
      <c r="J28" s="35" t="n">
        <f aca="false">H28^2</f>
        <v>6.49413894070108E-005</v>
      </c>
      <c r="K28" s="36"/>
    </row>
    <row r="29" customFormat="false" ht="12.8" hidden="false" customHeight="false" outlineLevel="0" collapsed="false">
      <c r="A29" s="30" t="s">
        <v>48</v>
      </c>
      <c r="B29" s="31" t="s">
        <v>34</v>
      </c>
      <c r="C29" s="32" t="n">
        <f aca="false">I$5</f>
        <v>61</v>
      </c>
      <c r="D29" s="33" t="n">
        <v>84.39</v>
      </c>
      <c r="E29" s="32" t="n">
        <v>1200</v>
      </c>
      <c r="F29" s="32" t="n">
        <f aca="false">D29+(10*LOG10(E29))</f>
        <v>115.181812460476</v>
      </c>
      <c r="G29" s="34" t="n">
        <f aca="false">10^((F29-120)/20)</f>
        <v>0.574236273995546</v>
      </c>
      <c r="H29" s="35" t="n">
        <f aca="false">G29/C29</f>
        <v>0.00941370940976305</v>
      </c>
      <c r="I29" s="34" t="n">
        <f aca="false">G29^2/L$2*1000</f>
        <v>0.87528740430418</v>
      </c>
      <c r="J29" s="35" t="n">
        <f aca="false">H29^2</f>
        <v>8.86179248514614E-005</v>
      </c>
      <c r="K29" s="36"/>
    </row>
    <row r="30" customFormat="false" ht="12.8" hidden="false" customHeight="false" outlineLevel="0" collapsed="false">
      <c r="A30" s="30" t="s">
        <v>49</v>
      </c>
      <c r="B30" s="31" t="s">
        <v>34</v>
      </c>
      <c r="C30" s="32" t="n">
        <f aca="false">I$5</f>
        <v>61</v>
      </c>
      <c r="D30" s="33" t="n">
        <v>54.83</v>
      </c>
      <c r="E30" s="32" t="n">
        <v>1200</v>
      </c>
      <c r="F30" s="32" t="n">
        <f aca="false">D30+(10*LOG10(E30))</f>
        <v>85.6218124604763</v>
      </c>
      <c r="G30" s="34" t="n">
        <f aca="false">10^((F30-120)/20)</f>
        <v>0.0191025182392572</v>
      </c>
      <c r="H30" s="35" t="n">
        <f aca="false">G30/C30</f>
        <v>0.000313156036709134</v>
      </c>
      <c r="I30" s="34" t="n">
        <f aca="false">G30^2/L$2*1000</f>
        <v>0.00096861385941908</v>
      </c>
      <c r="J30" s="35" t="n">
        <f aca="false">H30^2</f>
        <v>9.80667033273726E-008</v>
      </c>
      <c r="K30" s="36"/>
    </row>
    <row r="31" customFormat="false" ht="12.8" hidden="false" customHeight="false" outlineLevel="0" collapsed="false">
      <c r="A31" s="30"/>
      <c r="B31" s="31"/>
      <c r="C31" s="37"/>
      <c r="D31" s="37"/>
      <c r="E31" s="38"/>
      <c r="F31" s="37" t="s">
        <v>50</v>
      </c>
      <c r="G31" s="39" t="n">
        <f aca="false">SQRT(SUMSQ(G15:G30))</f>
        <v>1.62891028185361</v>
      </c>
      <c r="H31" s="40" t="n">
        <f aca="false">SQRT(SUMSQ(H15:H30))</f>
        <v>0.0332022610231056</v>
      </c>
      <c r="I31" s="39" t="n">
        <f aca="false">SUM(I15:I30)</f>
        <v>7.04309849797156</v>
      </c>
      <c r="J31" s="40" t="n">
        <f aca="false">SUM(J15:J30)</f>
        <v>0.00110239013704643</v>
      </c>
    </row>
    <row r="32" customFormat="false" ht="12.8" hidden="false" customHeight="false" outlineLevel="0" collapsed="false">
      <c r="A32" s="30"/>
      <c r="B32" s="31"/>
      <c r="C32" s="37"/>
      <c r="D32" s="37"/>
      <c r="E32" s="38"/>
      <c r="F32" s="37"/>
      <c r="G32" s="37"/>
      <c r="H32" s="37"/>
      <c r="I32" s="30"/>
      <c r="J32" s="30"/>
    </row>
    <row r="33" customFormat="false" ht="12.8" hidden="false" customHeight="false" outlineLevel="0" collapsed="false">
      <c r="A33" s="25"/>
      <c r="B33" s="26"/>
      <c r="C33" s="26"/>
      <c r="D33" s="27"/>
      <c r="E33" s="28" t="s">
        <v>51</v>
      </c>
      <c r="F33" s="26"/>
      <c r="G33" s="26"/>
      <c r="H33" s="26"/>
      <c r="I33" s="26"/>
      <c r="J33" s="29"/>
    </row>
    <row r="34" customFormat="false" ht="12.8" hidden="false" customHeight="false" outlineLevel="0" collapsed="false">
      <c r="A34" s="30" t="n">
        <v>948.2</v>
      </c>
      <c r="B34" s="31" t="s">
        <v>34</v>
      </c>
      <c r="C34" s="32" t="n">
        <f aca="false">I1</f>
        <v>41.7</v>
      </c>
      <c r="D34" s="33" t="n">
        <v>109.36</v>
      </c>
      <c r="E34" s="32" t="n">
        <v>4</v>
      </c>
      <c r="F34" s="32" t="n">
        <f aca="false">D34+(10*LOG10(E34))</f>
        <v>115.38059991328</v>
      </c>
      <c r="G34" s="34" t="n">
        <f aca="false">10^((F34-120)/20)</f>
        <v>0.587529930392306</v>
      </c>
      <c r="H34" s="35" t="n">
        <f aca="false">G34/C34</f>
        <v>0.0140894467719977</v>
      </c>
      <c r="I34" s="34" t="n">
        <f aca="false">G34^2/L$2*1000</f>
        <v>0.916282567619207</v>
      </c>
      <c r="J34" s="35" t="n">
        <f aca="false">(I34/(C34^2/L$2))</f>
        <v>0.198512510340958</v>
      </c>
      <c r="K34" s="41"/>
    </row>
    <row r="35" customFormat="false" ht="12.8" hidden="false" customHeight="false" outlineLevel="0" collapsed="false">
      <c r="A35" s="30"/>
      <c r="B35" s="31"/>
      <c r="C35" s="37"/>
      <c r="D35" s="37"/>
      <c r="E35" s="38"/>
      <c r="F35" s="37" t="s">
        <v>50</v>
      </c>
      <c r="G35" s="42" t="n">
        <f aca="false">G34</f>
        <v>0.587529930392306</v>
      </c>
      <c r="H35" s="40" t="n">
        <f aca="false">H34</f>
        <v>0.0140894467719977</v>
      </c>
      <c r="I35" s="42" t="n">
        <f aca="false">I34</f>
        <v>0.916282567619207</v>
      </c>
      <c r="J35" s="40" t="n">
        <f aca="false">J34</f>
        <v>0.198512510340958</v>
      </c>
    </row>
    <row r="36" customFormat="false" ht="12.8" hidden="false" customHeight="false" outlineLevel="0" collapsed="false">
      <c r="A36" s="30"/>
      <c r="B36" s="31"/>
      <c r="C36" s="37"/>
      <c r="D36" s="37"/>
      <c r="E36" s="38"/>
      <c r="F36" s="37"/>
      <c r="G36" s="37"/>
      <c r="H36" s="37"/>
      <c r="I36" s="37"/>
      <c r="J36" s="43"/>
    </row>
    <row r="37" customFormat="false" ht="12.8" hidden="false" customHeight="false" outlineLevel="0" collapsed="false">
      <c r="A37" s="44"/>
      <c r="B37" s="45"/>
      <c r="C37" s="46"/>
      <c r="D37" s="46"/>
      <c r="E37" s="47"/>
      <c r="F37" s="46" t="s">
        <v>52</v>
      </c>
      <c r="G37" s="46"/>
      <c r="H37" s="46"/>
      <c r="I37" s="46"/>
      <c r="J37" s="48"/>
      <c r="K37" s="36"/>
    </row>
    <row r="39" customFormat="false" ht="12.8" hidden="false" customHeight="false" outlineLevel="0" collapsed="false">
      <c r="D39" s="0"/>
      <c r="J39" s="49"/>
      <c r="K39" s="49"/>
    </row>
    <row r="40" customFormat="false" ht="12.8" hidden="false" customHeight="false" outlineLevel="0" collapsed="false">
      <c r="A40" s="50" t="s">
        <v>53</v>
      </c>
      <c r="B40" s="51" t="s">
        <v>54</v>
      </c>
      <c r="C40" s="51"/>
      <c r="D40" s="52" t="s">
        <v>55</v>
      </c>
      <c r="E40" s="51" t="s">
        <v>56</v>
      </c>
      <c r="F40" s="51"/>
      <c r="G40" s="53" t="s">
        <v>57</v>
      </c>
      <c r="H40" s="54" t="s">
        <v>58</v>
      </c>
      <c r="I40" s="53" t="s">
        <v>59</v>
      </c>
      <c r="J40" s="55" t="s">
        <v>60</v>
      </c>
      <c r="K40" s="55"/>
      <c r="L40" s="56" t="s">
        <v>61</v>
      </c>
    </row>
    <row r="41" customFormat="false" ht="12.8" hidden="false" customHeight="false" outlineLevel="0" collapsed="false">
      <c r="A41" s="50" t="n">
        <v>94</v>
      </c>
      <c r="B41" s="57" t="n">
        <v>48.92</v>
      </c>
      <c r="C41" s="57"/>
      <c r="D41" s="52" t="s">
        <v>62</v>
      </c>
      <c r="E41" s="57" t="n">
        <v>23</v>
      </c>
      <c r="F41" s="57"/>
      <c r="G41" s="50" t="n">
        <f aca="false">B41+E41</f>
        <v>71.92</v>
      </c>
      <c r="H41" s="56" t="n">
        <f aca="false">10^((G41-120)/20)</f>
        <v>0.00394457302075278</v>
      </c>
      <c r="I41" s="50" t="n">
        <v>28</v>
      </c>
      <c r="J41" s="55" t="s">
        <v>63</v>
      </c>
      <c r="K41" s="55"/>
      <c r="L41" s="58" t="n">
        <f aca="false">H41/I41</f>
        <v>0.000140877607884028</v>
      </c>
    </row>
    <row r="42" customFormat="false" ht="12.8" hidden="false" customHeight="false" outlineLevel="0" collapsed="false">
      <c r="A42" s="50" t="n">
        <v>94.8</v>
      </c>
      <c r="B42" s="57" t="n">
        <v>49.59</v>
      </c>
      <c r="C42" s="57"/>
      <c r="D42" s="52" t="s">
        <v>62</v>
      </c>
      <c r="E42" s="57" t="n">
        <v>23</v>
      </c>
      <c r="F42" s="57"/>
      <c r="G42" s="50" t="n">
        <f aca="false">B42+E42</f>
        <v>72.59</v>
      </c>
      <c r="H42" s="56" t="n">
        <f aca="false">10^((G42-120)/20)</f>
        <v>0.00426088683582789</v>
      </c>
      <c r="I42" s="50" t="n">
        <v>28</v>
      </c>
      <c r="J42" s="55" t="s">
        <v>63</v>
      </c>
      <c r="K42" s="55"/>
      <c r="L42" s="58" t="n">
        <f aca="false">H42/I42</f>
        <v>0.000152174529850996</v>
      </c>
    </row>
    <row r="43" customFormat="false" ht="12.8" hidden="false" customHeight="false" outlineLevel="0" collapsed="false">
      <c r="A43" s="50" t="n">
        <v>98.1</v>
      </c>
      <c r="B43" s="57" t="n">
        <v>51.16</v>
      </c>
      <c r="C43" s="57"/>
      <c r="D43" s="52" t="s">
        <v>62</v>
      </c>
      <c r="E43" s="57" t="n">
        <v>22.5</v>
      </c>
      <c r="F43" s="57"/>
      <c r="G43" s="50" t="n">
        <f aca="false">B43+E43</f>
        <v>73.66</v>
      </c>
      <c r="H43" s="56" t="n">
        <f aca="false">10^((G43-120)/20)</f>
        <v>0.00481947797625127</v>
      </c>
      <c r="I43" s="50" t="n">
        <v>28</v>
      </c>
      <c r="J43" s="55" t="s">
        <v>63</v>
      </c>
      <c r="K43" s="55"/>
      <c r="L43" s="58" t="n">
        <f aca="false">H43/I43</f>
        <v>0.000172124213437545</v>
      </c>
    </row>
    <row r="44" customFormat="false" ht="12.8" hidden="false" customHeight="false" outlineLevel="0" collapsed="false">
      <c r="A44" s="50" t="n">
        <v>99.9</v>
      </c>
      <c r="B44" s="57" t="n">
        <v>50.5</v>
      </c>
      <c r="C44" s="57"/>
      <c r="D44" s="52" t="s">
        <v>62</v>
      </c>
      <c r="E44" s="57" t="n">
        <v>22.5</v>
      </c>
      <c r="F44" s="57"/>
      <c r="G44" s="50" t="n">
        <f aca="false">B44+E44</f>
        <v>73</v>
      </c>
      <c r="H44" s="56" t="n">
        <f aca="false">10^((G44-120)/20)</f>
        <v>0.00446683592150963</v>
      </c>
      <c r="I44" s="50" t="n">
        <v>28</v>
      </c>
      <c r="J44" s="55" t="s">
        <v>63</v>
      </c>
      <c r="K44" s="55"/>
      <c r="L44" s="58" t="n">
        <f aca="false">H44/I44</f>
        <v>0.00015952985433963</v>
      </c>
    </row>
    <row r="45" customFormat="false" ht="12.8" hidden="false" customHeight="false" outlineLevel="0" collapsed="false">
      <c r="A45" s="50" t="n">
        <v>105.6</v>
      </c>
      <c r="B45" s="57" t="n">
        <v>40.6</v>
      </c>
      <c r="C45" s="57"/>
      <c r="D45" s="52" t="s">
        <v>62</v>
      </c>
      <c r="E45" s="57" t="n">
        <v>22</v>
      </c>
      <c r="F45" s="57"/>
      <c r="G45" s="50" t="n">
        <f aca="false">B45+E45</f>
        <v>62.6</v>
      </c>
      <c r="H45" s="56" t="n">
        <f aca="false">10^((G45-120)/20)</f>
        <v>0.00134896288259165</v>
      </c>
      <c r="I45" s="50" t="n">
        <v>28</v>
      </c>
      <c r="J45" s="55" t="s">
        <v>63</v>
      </c>
      <c r="K45" s="55"/>
      <c r="L45" s="58" t="n">
        <f aca="false">H45/I45</f>
        <v>4.81772458068448E-005</v>
      </c>
    </row>
    <row r="46" customFormat="false" ht="12.8" hidden="false" customHeight="false" outlineLevel="0" collapsed="false">
      <c r="A46" s="50" t="n">
        <v>107.6</v>
      </c>
      <c r="B46" s="57" t="n">
        <v>40.65</v>
      </c>
      <c r="C46" s="57"/>
      <c r="D46" s="52" t="s">
        <v>62</v>
      </c>
      <c r="E46" s="57" t="n">
        <v>22</v>
      </c>
      <c r="F46" s="57"/>
      <c r="G46" s="50" t="n">
        <f aca="false">B46+E46</f>
        <v>62.65</v>
      </c>
      <c r="H46" s="56" t="n">
        <f aca="false">10^((G46-120)/20)</f>
        <v>0.00135675053029986</v>
      </c>
      <c r="I46" s="50" t="n">
        <v>28</v>
      </c>
      <c r="J46" s="55" t="s">
        <v>63</v>
      </c>
      <c r="K46" s="55"/>
      <c r="L46" s="58" t="n">
        <f aca="false">H46/I46</f>
        <v>4.84553760821379E-005</v>
      </c>
    </row>
    <row r="47" customFormat="false" ht="12.8" hidden="false" customHeight="false" outlineLevel="0" collapsed="false">
      <c r="A47" s="50" t="s">
        <v>64</v>
      </c>
      <c r="B47" s="57"/>
      <c r="C47" s="57"/>
      <c r="D47" s="50"/>
      <c r="E47" s="57"/>
      <c r="F47" s="57"/>
      <c r="G47" s="50"/>
      <c r="H47" s="56"/>
      <c r="I47" s="50"/>
      <c r="J47" s="55"/>
      <c r="K47" s="55"/>
      <c r="L47" s="58"/>
    </row>
    <row r="48" customFormat="false" ht="12.8" hidden="false" customHeight="false" outlineLevel="0" collapsed="false">
      <c r="A48" s="50" t="n">
        <v>470</v>
      </c>
      <c r="B48" s="57" t="n">
        <v>60.53</v>
      </c>
      <c r="C48" s="57"/>
      <c r="D48" s="52" t="s">
        <v>65</v>
      </c>
      <c r="E48" s="59" t="n">
        <v>18</v>
      </c>
      <c r="F48" s="59"/>
      <c r="G48" s="50" t="n">
        <f aca="false">B48+E48</f>
        <v>78.53</v>
      </c>
      <c r="H48" s="56" t="n">
        <f aca="false">10^((G48-120)/20)</f>
        <v>0.00844306241909012</v>
      </c>
      <c r="I48" s="50" t="n">
        <f aca="false">1.375*(A48^(1/2))</f>
        <v>29.8092896594334</v>
      </c>
      <c r="J48" s="55" t="s">
        <v>66</v>
      </c>
      <c r="K48" s="55"/>
      <c r="L48" s="58" t="n">
        <f aca="false">H48/I48</f>
        <v>0.000283235948107145</v>
      </c>
    </row>
    <row r="49" customFormat="false" ht="12.8" hidden="false" customHeight="false" outlineLevel="0" collapsed="false">
      <c r="A49" s="50" t="n">
        <v>515.1</v>
      </c>
      <c r="B49" s="57" t="n">
        <v>68.85</v>
      </c>
      <c r="C49" s="57"/>
      <c r="D49" s="52" t="s">
        <v>65</v>
      </c>
      <c r="E49" s="57" t="n">
        <v>19</v>
      </c>
      <c r="F49" s="57"/>
      <c r="G49" s="50" t="n">
        <f aca="false">B49+E49</f>
        <v>87.85</v>
      </c>
      <c r="H49" s="56" t="n">
        <f aca="false">10^((G49-120)/20)</f>
        <v>0.0246888010490621</v>
      </c>
      <c r="I49" s="50" t="n">
        <f aca="false">1.375*(A49^(1/2))</f>
        <v>31.2067450641684</v>
      </c>
      <c r="J49" s="55" t="s">
        <v>66</v>
      </c>
      <c r="K49" s="55"/>
      <c r="L49" s="58" t="n">
        <f aca="false">H49/I49</f>
        <v>0.00079113669170867</v>
      </c>
    </row>
    <row r="50" customFormat="false" ht="12.8" hidden="false" customHeight="false" outlineLevel="0" collapsed="false">
      <c r="A50" s="50" t="n">
        <v>571.2</v>
      </c>
      <c r="B50" s="57" t="n">
        <v>40.35</v>
      </c>
      <c r="C50" s="57"/>
      <c r="D50" s="52" t="s">
        <v>65</v>
      </c>
      <c r="E50" s="57" t="n">
        <v>20</v>
      </c>
      <c r="F50" s="57"/>
      <c r="G50" s="50" t="n">
        <f aca="false">B50+E50</f>
        <v>60.35</v>
      </c>
      <c r="H50" s="56" t="n">
        <f aca="false">10^((G50-120)/20)</f>
        <v>0.00104111810762334</v>
      </c>
      <c r="I50" s="50" t="n">
        <f aca="false">1.375*(A50^(1/2))</f>
        <v>32.8622123418372</v>
      </c>
      <c r="J50" s="55" t="s">
        <v>66</v>
      </c>
      <c r="K50" s="55"/>
      <c r="L50" s="58" t="n">
        <f aca="false">H50/I50</f>
        <v>3.16813152076764E-005</v>
      </c>
    </row>
    <row r="51" customFormat="false" ht="12.8" hidden="false" customHeight="false" outlineLevel="0" collapsed="false">
      <c r="A51" s="50" t="n">
        <v>635.7</v>
      </c>
      <c r="B51" s="57" t="n">
        <v>40.1</v>
      </c>
      <c r="C51" s="57"/>
      <c r="D51" s="52" t="s">
        <v>65</v>
      </c>
      <c r="E51" s="57" t="n">
        <v>20.5</v>
      </c>
      <c r="F51" s="57"/>
      <c r="G51" s="50" t="n">
        <f aca="false">B51+E51</f>
        <v>60.6</v>
      </c>
      <c r="H51" s="56" t="n">
        <f aca="false">10^((G51-120)/20)</f>
        <v>0.00107151930523761</v>
      </c>
      <c r="I51" s="50" t="n">
        <f aca="false">1.375*(A51^(1/2))</f>
        <v>34.6680012763932</v>
      </c>
      <c r="J51" s="55" t="s">
        <v>66</v>
      </c>
      <c r="K51" s="55"/>
      <c r="L51" s="58" t="n">
        <f aca="false">H51/I51</f>
        <v>3.09080208199729E-005</v>
      </c>
    </row>
    <row r="52" customFormat="false" ht="12.8" hidden="false" customHeight="false" outlineLevel="0" collapsed="false">
      <c r="A52" s="50" t="n">
        <v>658.1</v>
      </c>
      <c r="B52" s="57" t="n">
        <v>39.92</v>
      </c>
      <c r="C52" s="57"/>
      <c r="D52" s="52" t="s">
        <v>65</v>
      </c>
      <c r="E52" s="57" t="n">
        <v>21</v>
      </c>
      <c r="F52" s="57"/>
      <c r="G52" s="50" t="n">
        <f aca="false">B52+E52</f>
        <v>60.92</v>
      </c>
      <c r="H52" s="56" t="n">
        <f aca="false">10^((G52-120)/20)</f>
        <v>0.00111173172728159</v>
      </c>
      <c r="I52" s="50" t="n">
        <f aca="false">1.375*(A52^(1/2))</f>
        <v>35.2735072327661</v>
      </c>
      <c r="J52" s="55" t="s">
        <v>66</v>
      </c>
      <c r="K52" s="55"/>
      <c r="L52" s="58" t="n">
        <f aca="false">H52/I52</f>
        <v>3.15174706032319E-005</v>
      </c>
    </row>
    <row r="53" customFormat="false" ht="12.8" hidden="false" customHeight="false" outlineLevel="0" collapsed="false">
      <c r="A53" s="50" t="n">
        <v>681.6</v>
      </c>
      <c r="B53" s="57" t="n">
        <v>40.17</v>
      </c>
      <c r="C53" s="57"/>
      <c r="D53" s="52" t="s">
        <v>65</v>
      </c>
      <c r="E53" s="57" t="n">
        <v>21.5</v>
      </c>
      <c r="F53" s="57"/>
      <c r="G53" s="50" t="n">
        <f aca="false">B53+E53</f>
        <v>61.67</v>
      </c>
      <c r="H53" s="56" t="n">
        <f aca="false">10^((G53-120)/20)</f>
        <v>0.00121199268877492</v>
      </c>
      <c r="I53" s="50" t="n">
        <f aca="false">1.375*(A53^(1/2))</f>
        <v>35.8977715185776</v>
      </c>
      <c r="J53" s="55" t="s">
        <v>66</v>
      </c>
      <c r="K53" s="55"/>
      <c r="L53" s="58" t="n">
        <f aca="false">H53/I53</f>
        <v>3.37623378138584E-005</v>
      </c>
    </row>
    <row r="54" customFormat="false" ht="12.8" hidden="false" customHeight="false" outlineLevel="0" collapsed="false">
      <c r="A54" s="50" t="s">
        <v>67</v>
      </c>
      <c r="B54" s="57"/>
      <c r="C54" s="57"/>
      <c r="D54" s="50"/>
      <c r="E54" s="57"/>
      <c r="F54" s="57"/>
      <c r="G54" s="50"/>
      <c r="H54" s="56"/>
      <c r="I54" s="50"/>
      <c r="J54" s="55"/>
      <c r="K54" s="55"/>
      <c r="L54" s="58"/>
    </row>
    <row r="55" customFormat="false" ht="12.8" hidden="false" customHeight="false" outlineLevel="0" collapsed="false">
      <c r="A55" s="50" t="n">
        <v>178.5</v>
      </c>
      <c r="B55" s="57" t="n">
        <v>35.73</v>
      </c>
      <c r="C55" s="57"/>
      <c r="D55" s="52" t="s">
        <v>68</v>
      </c>
      <c r="E55" s="57" t="n">
        <v>31</v>
      </c>
      <c r="F55" s="57"/>
      <c r="G55" s="50" t="n">
        <f aca="false">B55+E55</f>
        <v>66.73</v>
      </c>
      <c r="H55" s="56" t="n">
        <f aca="false">10^((G55-120)/20)</f>
        <v>0.00217020120356835</v>
      </c>
      <c r="I55" s="50" t="n">
        <v>28</v>
      </c>
      <c r="J55" s="55" t="s">
        <v>63</v>
      </c>
      <c r="K55" s="55"/>
      <c r="L55" s="58" t="n">
        <f aca="false">H55/I55</f>
        <v>7.75071858417268E-005</v>
      </c>
    </row>
    <row r="56" customFormat="false" ht="12.8" hidden="false" customHeight="false" outlineLevel="0" collapsed="false">
      <c r="A56" s="50" t="n">
        <v>197.9</v>
      </c>
      <c r="B56" s="57" t="n">
        <v>37.24</v>
      </c>
      <c r="C56" s="57"/>
      <c r="D56" s="52" t="s">
        <v>68</v>
      </c>
      <c r="E56" s="57" t="n">
        <v>30</v>
      </c>
      <c r="F56" s="57"/>
      <c r="G56" s="50" t="n">
        <f aca="false">B56+E56</f>
        <v>67.24</v>
      </c>
      <c r="H56" s="56" t="n">
        <f aca="false">10^((G56-120)/20)</f>
        <v>0.00230144181740851</v>
      </c>
      <c r="I56" s="50" t="n">
        <v>28</v>
      </c>
      <c r="J56" s="55" t="s">
        <v>63</v>
      </c>
      <c r="K56" s="55"/>
      <c r="L56" s="58" t="n">
        <f aca="false">H56/I56</f>
        <v>8.21943506217325E-005</v>
      </c>
    </row>
    <row r="57" customFormat="false" ht="12.8" hidden="false" customHeight="false" outlineLevel="0" collapsed="false">
      <c r="A57" s="50" t="n">
        <v>225.9</v>
      </c>
      <c r="B57" s="57" t="n">
        <v>24.54</v>
      </c>
      <c r="C57" s="57"/>
      <c r="D57" s="52" t="s">
        <v>68</v>
      </c>
      <c r="E57" s="57" t="n">
        <v>29</v>
      </c>
      <c r="F57" s="57"/>
      <c r="G57" s="50" t="n">
        <f aca="false">B57+E57</f>
        <v>53.54</v>
      </c>
      <c r="H57" s="56" t="n">
        <f aca="false">10^((G57-120)/20)</f>
        <v>0.000475335225942805</v>
      </c>
      <c r="I57" s="50" t="n">
        <v>28</v>
      </c>
      <c r="J57" s="55" t="s">
        <v>63</v>
      </c>
      <c r="K57" s="55"/>
      <c r="L57" s="58" t="n">
        <f aca="false">H57/I57</f>
        <v>1.69762580693859E-005</v>
      </c>
    </row>
    <row r="58" customFormat="false" ht="12.8" hidden="false" customHeight="false" outlineLevel="0" collapsed="false">
      <c r="A58" s="60"/>
      <c r="B58" s="60"/>
      <c r="C58" s="60"/>
      <c r="D58" s="61"/>
      <c r="E58" s="60"/>
      <c r="F58" s="60"/>
      <c r="G58" s="60"/>
      <c r="H58" s="60"/>
      <c r="I58" s="60"/>
      <c r="L58" s="62"/>
    </row>
    <row r="59" customFormat="false" ht="12.8" hidden="false" customHeight="false" outlineLevel="0" collapsed="false">
      <c r="E59" s="63" t="s">
        <v>69</v>
      </c>
      <c r="I59" s="60" t="s">
        <v>70</v>
      </c>
    </row>
    <row r="60" customFormat="false" ht="12.8" hidden="false" customHeight="false" outlineLevel="0" collapsed="false">
      <c r="E60" s="64" t="s">
        <v>71</v>
      </c>
    </row>
    <row r="62" customFormat="false" ht="12.8" hidden="false" customHeight="false" outlineLevel="0" collapsed="false">
      <c r="G62" s="65" t="s">
        <v>50</v>
      </c>
      <c r="H62" s="0" t="n">
        <f aca="false">SUMSQ(H41:H57)</f>
        <v>0.000776546782696456</v>
      </c>
      <c r="K62" s="0" t="s">
        <v>50</v>
      </c>
      <c r="L62" s="62" t="n">
        <f aca="false">SQRT(SUMSQ(L41:L57))</f>
        <v>0.000908852392487224</v>
      </c>
    </row>
  </sheetData>
  <mergeCells count="54">
    <mergeCell ref="B40:C40"/>
    <mergeCell ref="E40:F40"/>
    <mergeCell ref="J40:K40"/>
    <mergeCell ref="B41:C41"/>
    <mergeCell ref="E41:F41"/>
    <mergeCell ref="J41:K41"/>
    <mergeCell ref="B42:C42"/>
    <mergeCell ref="E42:F42"/>
    <mergeCell ref="J42:K42"/>
    <mergeCell ref="B43:C43"/>
    <mergeCell ref="E43:F43"/>
    <mergeCell ref="J43:K43"/>
    <mergeCell ref="B44:C44"/>
    <mergeCell ref="E44:F44"/>
    <mergeCell ref="J44:K44"/>
    <mergeCell ref="B45:C45"/>
    <mergeCell ref="E45:F45"/>
    <mergeCell ref="J45:K45"/>
    <mergeCell ref="B46:C46"/>
    <mergeCell ref="E46:F46"/>
    <mergeCell ref="J46:K46"/>
    <mergeCell ref="B47:C47"/>
    <mergeCell ref="E47:F47"/>
    <mergeCell ref="J47:K47"/>
    <mergeCell ref="B48:C48"/>
    <mergeCell ref="E48:F48"/>
    <mergeCell ref="J48:K48"/>
    <mergeCell ref="B49:C49"/>
    <mergeCell ref="E49:F49"/>
    <mergeCell ref="J49:K49"/>
    <mergeCell ref="B50:C50"/>
    <mergeCell ref="E50:F50"/>
    <mergeCell ref="J50:K50"/>
    <mergeCell ref="B51:C51"/>
    <mergeCell ref="E51:F51"/>
    <mergeCell ref="J51:K51"/>
    <mergeCell ref="B52:C52"/>
    <mergeCell ref="E52:F52"/>
    <mergeCell ref="J52:K52"/>
    <mergeCell ref="B53:C53"/>
    <mergeCell ref="E53:F53"/>
    <mergeCell ref="J53:K53"/>
    <mergeCell ref="B54:C54"/>
    <mergeCell ref="E54:F54"/>
    <mergeCell ref="J54:K54"/>
    <mergeCell ref="B55:C55"/>
    <mergeCell ref="E55:F55"/>
    <mergeCell ref="J55:K55"/>
    <mergeCell ref="B56:C56"/>
    <mergeCell ref="E56:F56"/>
    <mergeCell ref="J56:K56"/>
    <mergeCell ref="B57:C57"/>
    <mergeCell ref="E57:F57"/>
    <mergeCell ref="J57:K57"/>
  </mergeCell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155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1998-09-15T19:49:37Z</dcterms:created>
  <dc:creator>x</dc:creator>
  <dc:description/>
  <dc:language>de-DE</dc:language>
  <cp:lastModifiedBy/>
  <cp:lastPrinted>2018-06-25T15:00:28Z</cp:lastPrinted>
  <dcterms:modified xsi:type="dcterms:W3CDTF">2022-07-15T20:16:15Z</dcterms:modified>
  <cp:revision>75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